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5" windowWidth="16470" windowHeight="7845"/>
  </bookViews>
  <sheets>
    <sheet name="Logistic Regression" sheetId="4" r:id="rId1"/>
    <sheet name="Ridge Regression" sheetId="5" r:id="rId2"/>
  </sheets>
  <definedNames>
    <definedName name="solver_adj" localSheetId="0" hidden="1">'Logistic Regression'!$N$1:$N$2</definedName>
    <definedName name="solver_adj" localSheetId="1" hidden="1">'Ridge Regression'!$N$1:$N$2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1000</definedName>
    <definedName name="solver_itr" localSheetId="1" hidden="1">1000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'Logistic Regression'!$N$4</definedName>
    <definedName name="solver_opt" localSheetId="1" hidden="1">'Ridge Regression'!$N$5</definedName>
    <definedName name="solver_pre" localSheetId="0" hidden="1">0.00000001</definedName>
    <definedName name="solver_pre" localSheetId="1" hidden="1">0.00000001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1000</definedName>
    <definedName name="solver_tim" localSheetId="1" hidden="1">1000</definedName>
    <definedName name="solver_tol" localSheetId="0" hidden="1">0.05</definedName>
    <definedName name="solver_tol" localSheetId="1" hidden="1">0.05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</definedNames>
  <calcPr calcId="144525"/>
</workbook>
</file>

<file path=xl/calcChain.xml><?xml version="1.0" encoding="utf-8"?>
<calcChain xmlns="http://schemas.openxmlformats.org/spreadsheetml/2006/main">
  <c r="G53" i="5" l="1"/>
  <c r="F53" i="5"/>
  <c r="E53" i="5"/>
  <c r="D53" i="5"/>
  <c r="C53" i="5"/>
  <c r="B53" i="5"/>
  <c r="G52" i="5"/>
  <c r="F52" i="5"/>
  <c r="E52" i="5"/>
  <c r="D52" i="5"/>
  <c r="C52" i="5"/>
  <c r="B52" i="5"/>
  <c r="G51" i="5"/>
  <c r="F51" i="5"/>
  <c r="E51" i="5"/>
  <c r="D51" i="5"/>
  <c r="C51" i="5"/>
  <c r="B51" i="5"/>
  <c r="G50" i="5"/>
  <c r="F50" i="5"/>
  <c r="E50" i="5"/>
  <c r="D50" i="5"/>
  <c r="C50" i="5"/>
  <c r="B50" i="5"/>
  <c r="G49" i="5"/>
  <c r="F49" i="5"/>
  <c r="E49" i="5"/>
  <c r="D49" i="5"/>
  <c r="C49" i="5"/>
  <c r="B49" i="5"/>
  <c r="G48" i="5"/>
  <c r="F48" i="5"/>
  <c r="E48" i="5"/>
  <c r="D48" i="5"/>
  <c r="C48" i="5"/>
  <c r="B48" i="5"/>
  <c r="G47" i="5"/>
  <c r="F47" i="5"/>
  <c r="E47" i="5"/>
  <c r="D47" i="5"/>
  <c r="C47" i="5"/>
  <c r="B47" i="5"/>
  <c r="G46" i="5"/>
  <c r="F46" i="5"/>
  <c r="E46" i="5"/>
  <c r="D46" i="5"/>
  <c r="C46" i="5"/>
  <c r="B46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7" i="5"/>
  <c r="C7" i="5"/>
  <c r="B7" i="5"/>
  <c r="G6" i="5"/>
  <c r="F6" i="5"/>
  <c r="E6" i="5"/>
  <c r="D6" i="5"/>
  <c r="C6" i="5"/>
  <c r="B6" i="5"/>
  <c r="F5" i="5"/>
  <c r="E5" i="5"/>
  <c r="C5" i="5"/>
  <c r="B5" i="5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52" i="4" l="1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F52" i="4"/>
  <c r="E52" i="4"/>
  <c r="D52" i="4"/>
  <c r="B52" i="4"/>
  <c r="F51" i="4"/>
  <c r="E51" i="4"/>
  <c r="D51" i="4"/>
  <c r="B51" i="4"/>
  <c r="F50" i="4"/>
  <c r="E50" i="4"/>
  <c r="D50" i="4"/>
  <c r="B50" i="4"/>
  <c r="F49" i="4"/>
  <c r="E49" i="4"/>
  <c r="D49" i="4"/>
  <c r="B49" i="4"/>
  <c r="F48" i="4"/>
  <c r="E48" i="4"/>
  <c r="D48" i="4"/>
  <c r="B48" i="4"/>
  <c r="F47" i="4"/>
  <c r="E47" i="4"/>
  <c r="D47" i="4"/>
  <c r="B47" i="4"/>
  <c r="F46" i="4"/>
  <c r="E46" i="4"/>
  <c r="D46" i="4"/>
  <c r="B46" i="4"/>
  <c r="F45" i="4"/>
  <c r="E45" i="4"/>
  <c r="D45" i="4"/>
  <c r="B45" i="4"/>
  <c r="F44" i="4"/>
  <c r="E44" i="4"/>
  <c r="D44" i="4"/>
  <c r="B44" i="4"/>
  <c r="F43" i="4"/>
  <c r="E43" i="4"/>
  <c r="D43" i="4"/>
  <c r="B43" i="4"/>
  <c r="F42" i="4"/>
  <c r="E42" i="4"/>
  <c r="D42" i="4"/>
  <c r="B42" i="4"/>
  <c r="F41" i="4"/>
  <c r="E41" i="4"/>
  <c r="D41" i="4"/>
  <c r="B41" i="4"/>
  <c r="F40" i="4"/>
  <c r="E40" i="4"/>
  <c r="D40" i="4"/>
  <c r="B40" i="4"/>
  <c r="F39" i="4"/>
  <c r="E39" i="4"/>
  <c r="D39" i="4"/>
  <c r="B39" i="4"/>
  <c r="F38" i="4"/>
  <c r="E38" i="4"/>
  <c r="D38" i="4"/>
  <c r="B38" i="4"/>
  <c r="F37" i="4"/>
  <c r="E37" i="4"/>
  <c r="D37" i="4"/>
  <c r="B37" i="4"/>
  <c r="F36" i="4"/>
  <c r="E36" i="4"/>
  <c r="D36" i="4"/>
  <c r="B36" i="4"/>
  <c r="F35" i="4"/>
  <c r="E35" i="4"/>
  <c r="D35" i="4"/>
  <c r="B35" i="4"/>
  <c r="F34" i="4"/>
  <c r="E34" i="4"/>
  <c r="D34" i="4"/>
  <c r="B34" i="4"/>
  <c r="F33" i="4"/>
  <c r="E33" i="4"/>
  <c r="D33" i="4"/>
  <c r="B33" i="4"/>
  <c r="F32" i="4"/>
  <c r="E32" i="4"/>
  <c r="D32" i="4"/>
  <c r="B32" i="4"/>
  <c r="F31" i="4"/>
  <c r="E31" i="4"/>
  <c r="D31" i="4"/>
  <c r="B31" i="4"/>
  <c r="F30" i="4"/>
  <c r="E30" i="4"/>
  <c r="D30" i="4"/>
  <c r="B30" i="4"/>
  <c r="F29" i="4"/>
  <c r="E29" i="4"/>
  <c r="D29" i="4"/>
  <c r="B29" i="4"/>
  <c r="F28" i="4"/>
  <c r="E28" i="4"/>
  <c r="D28" i="4"/>
  <c r="B28" i="4"/>
  <c r="F27" i="4"/>
  <c r="E27" i="4"/>
  <c r="D27" i="4"/>
  <c r="B27" i="4"/>
  <c r="F26" i="4"/>
  <c r="E26" i="4"/>
  <c r="D26" i="4"/>
  <c r="B26" i="4"/>
  <c r="F25" i="4"/>
  <c r="E25" i="4"/>
  <c r="D25" i="4"/>
  <c r="B25" i="4"/>
  <c r="F24" i="4"/>
  <c r="E24" i="4"/>
  <c r="D24" i="4"/>
  <c r="B24" i="4"/>
  <c r="F23" i="4"/>
  <c r="E23" i="4"/>
  <c r="D23" i="4"/>
  <c r="B23" i="4"/>
  <c r="F22" i="4"/>
  <c r="E22" i="4"/>
  <c r="D22" i="4"/>
  <c r="B22" i="4"/>
  <c r="F21" i="4"/>
  <c r="E21" i="4"/>
  <c r="D21" i="4"/>
  <c r="B21" i="4"/>
  <c r="F20" i="4"/>
  <c r="E20" i="4"/>
  <c r="D20" i="4"/>
  <c r="B20" i="4"/>
  <c r="F19" i="4"/>
  <c r="E19" i="4"/>
  <c r="D19" i="4"/>
  <c r="B19" i="4"/>
  <c r="F18" i="4"/>
  <c r="E18" i="4"/>
  <c r="D18" i="4"/>
  <c r="B18" i="4"/>
  <c r="F17" i="4"/>
  <c r="E17" i="4"/>
  <c r="D17" i="4"/>
  <c r="B17" i="4"/>
  <c r="F16" i="4"/>
  <c r="E16" i="4"/>
  <c r="D16" i="4"/>
  <c r="B16" i="4"/>
  <c r="F15" i="4"/>
  <c r="E15" i="4"/>
  <c r="D15" i="4"/>
  <c r="B15" i="4"/>
  <c r="F14" i="4"/>
  <c r="E14" i="4"/>
  <c r="D14" i="4"/>
  <c r="B14" i="4"/>
  <c r="F13" i="4"/>
  <c r="E13" i="4"/>
  <c r="D13" i="4"/>
  <c r="B13" i="4"/>
  <c r="F12" i="4"/>
  <c r="E12" i="4"/>
  <c r="D12" i="4"/>
  <c r="B12" i="4"/>
  <c r="F11" i="4"/>
  <c r="E11" i="4"/>
  <c r="D11" i="4"/>
  <c r="B11" i="4"/>
  <c r="F10" i="4"/>
  <c r="E10" i="4"/>
  <c r="D10" i="4"/>
  <c r="B10" i="4"/>
  <c r="F9" i="4"/>
  <c r="E9" i="4"/>
  <c r="D9" i="4"/>
  <c r="B9" i="4"/>
  <c r="F8" i="4"/>
  <c r="E8" i="4"/>
  <c r="D8" i="4"/>
  <c r="B8" i="4"/>
  <c r="F7" i="4"/>
  <c r="E7" i="4"/>
  <c r="D7" i="4"/>
  <c r="B7" i="4"/>
  <c r="F6" i="4"/>
  <c r="E6" i="4"/>
  <c r="D6" i="4"/>
  <c r="B6" i="4"/>
  <c r="F5" i="4"/>
  <c r="E5" i="4"/>
  <c r="D5" i="4"/>
  <c r="B5" i="4"/>
  <c r="F4" i="4"/>
  <c r="E4" i="4"/>
  <c r="B4" i="4"/>
  <c r="L52" i="5" l="1"/>
  <c r="M52" i="5" s="1"/>
  <c r="N52" i="5" s="1"/>
  <c r="L50" i="5"/>
  <c r="M50" i="5" s="1"/>
  <c r="N50" i="5" s="1"/>
  <c r="L48" i="5"/>
  <c r="M48" i="5" s="1"/>
  <c r="N48" i="5" s="1"/>
  <c r="L46" i="5"/>
  <c r="M46" i="5" s="1"/>
  <c r="N46" i="5" s="1"/>
  <c r="L44" i="5"/>
  <c r="M44" i="5" s="1"/>
  <c r="N44" i="5" s="1"/>
  <c r="L42" i="5"/>
  <c r="M42" i="5" s="1"/>
  <c r="N42" i="5" s="1"/>
  <c r="L40" i="5"/>
  <c r="M40" i="5" s="1"/>
  <c r="N40" i="5" s="1"/>
  <c r="L38" i="5"/>
  <c r="M38" i="5" s="1"/>
  <c r="N38" i="5" s="1"/>
  <c r="L36" i="5"/>
  <c r="M36" i="5" s="1"/>
  <c r="N36" i="5" s="1"/>
  <c r="L34" i="5"/>
  <c r="M34" i="5" s="1"/>
  <c r="N34" i="5" s="1"/>
  <c r="L32" i="5"/>
  <c r="M32" i="5" s="1"/>
  <c r="N32" i="5" s="1"/>
  <c r="L30" i="5"/>
  <c r="M30" i="5" s="1"/>
  <c r="N30" i="5" s="1"/>
  <c r="L28" i="5"/>
  <c r="M28" i="5" s="1"/>
  <c r="N28" i="5" s="1"/>
  <c r="L26" i="5"/>
  <c r="M26" i="5" s="1"/>
  <c r="N26" i="5" s="1"/>
  <c r="L24" i="5"/>
  <c r="M24" i="5" s="1"/>
  <c r="N24" i="5" s="1"/>
  <c r="L22" i="5"/>
  <c r="M22" i="5" s="1"/>
  <c r="N22" i="5" s="1"/>
  <c r="L20" i="5"/>
  <c r="M20" i="5" s="1"/>
  <c r="N20" i="5" s="1"/>
  <c r="L18" i="5"/>
  <c r="M18" i="5" s="1"/>
  <c r="N18" i="5" s="1"/>
  <c r="L16" i="5"/>
  <c r="M16" i="5" s="1"/>
  <c r="N16" i="5" s="1"/>
  <c r="L14" i="5"/>
  <c r="M14" i="5" s="1"/>
  <c r="N14" i="5" s="1"/>
  <c r="L12" i="5"/>
  <c r="M12" i="5" s="1"/>
  <c r="N12" i="5" s="1"/>
  <c r="L10" i="5"/>
  <c r="M10" i="5" s="1"/>
  <c r="N10" i="5" s="1"/>
  <c r="L8" i="5"/>
  <c r="M8" i="5" s="1"/>
  <c r="N8" i="5" s="1"/>
  <c r="L6" i="5"/>
  <c r="M6" i="5" s="1"/>
  <c r="N6" i="5" s="1"/>
  <c r="L53" i="5"/>
  <c r="M53" i="5" s="1"/>
  <c r="N53" i="5" s="1"/>
  <c r="L51" i="5"/>
  <c r="M51" i="5" s="1"/>
  <c r="N51" i="5" s="1"/>
  <c r="L49" i="5"/>
  <c r="M49" i="5" s="1"/>
  <c r="N49" i="5" s="1"/>
  <c r="L47" i="5"/>
  <c r="M47" i="5" s="1"/>
  <c r="N47" i="5" s="1"/>
  <c r="L45" i="5"/>
  <c r="M45" i="5" s="1"/>
  <c r="N45" i="5" s="1"/>
  <c r="L43" i="5"/>
  <c r="M43" i="5" s="1"/>
  <c r="N43" i="5" s="1"/>
  <c r="L41" i="5"/>
  <c r="M41" i="5" s="1"/>
  <c r="N41" i="5" s="1"/>
  <c r="L39" i="5"/>
  <c r="M39" i="5" s="1"/>
  <c r="N39" i="5" s="1"/>
  <c r="L37" i="5"/>
  <c r="M37" i="5" s="1"/>
  <c r="N37" i="5" s="1"/>
  <c r="L35" i="5"/>
  <c r="M35" i="5" s="1"/>
  <c r="N35" i="5" s="1"/>
  <c r="L33" i="5"/>
  <c r="M33" i="5" s="1"/>
  <c r="N33" i="5" s="1"/>
  <c r="L31" i="5"/>
  <c r="M31" i="5" s="1"/>
  <c r="N31" i="5" s="1"/>
  <c r="L29" i="5"/>
  <c r="M29" i="5" s="1"/>
  <c r="N29" i="5" s="1"/>
  <c r="L27" i="5"/>
  <c r="M27" i="5" s="1"/>
  <c r="N27" i="5" s="1"/>
  <c r="L25" i="5"/>
  <c r="M25" i="5" s="1"/>
  <c r="N25" i="5" s="1"/>
  <c r="L23" i="5"/>
  <c r="M23" i="5" s="1"/>
  <c r="N23" i="5" s="1"/>
  <c r="L21" i="5"/>
  <c r="M21" i="5" s="1"/>
  <c r="N21" i="5" s="1"/>
  <c r="L19" i="5"/>
  <c r="M19" i="5" s="1"/>
  <c r="N19" i="5" s="1"/>
  <c r="L17" i="5"/>
  <c r="M17" i="5" s="1"/>
  <c r="N17" i="5" s="1"/>
  <c r="L15" i="5"/>
  <c r="M15" i="5" s="1"/>
  <c r="N15" i="5" s="1"/>
  <c r="L13" i="5"/>
  <c r="M13" i="5" s="1"/>
  <c r="N13" i="5" s="1"/>
  <c r="L11" i="5"/>
  <c r="M11" i="5" s="1"/>
  <c r="N11" i="5" s="1"/>
  <c r="L9" i="5"/>
  <c r="M9" i="5" s="1"/>
  <c r="N9" i="5" s="1"/>
  <c r="L7" i="5"/>
  <c r="M7" i="5" s="1"/>
  <c r="N7" i="5" s="1"/>
  <c r="L52" i="4"/>
  <c r="M52" i="4" s="1"/>
  <c r="N52" i="4" s="1"/>
  <c r="L50" i="4"/>
  <c r="M50" i="4" s="1"/>
  <c r="N50" i="4" s="1"/>
  <c r="L48" i="4"/>
  <c r="M48" i="4" s="1"/>
  <c r="N48" i="4" s="1"/>
  <c r="L46" i="4"/>
  <c r="M46" i="4" s="1"/>
  <c r="N46" i="4" s="1"/>
  <c r="L44" i="4"/>
  <c r="M44" i="4" s="1"/>
  <c r="N44" i="4" s="1"/>
  <c r="L42" i="4"/>
  <c r="M42" i="4" s="1"/>
  <c r="N42" i="4" s="1"/>
  <c r="L40" i="4"/>
  <c r="M40" i="4" s="1"/>
  <c r="N40" i="4" s="1"/>
  <c r="L38" i="4"/>
  <c r="M38" i="4" s="1"/>
  <c r="N38" i="4" s="1"/>
  <c r="L36" i="4"/>
  <c r="M36" i="4" s="1"/>
  <c r="N36" i="4" s="1"/>
  <c r="L34" i="4"/>
  <c r="M34" i="4" s="1"/>
  <c r="N34" i="4" s="1"/>
  <c r="L32" i="4"/>
  <c r="M32" i="4" s="1"/>
  <c r="N32" i="4" s="1"/>
  <c r="L30" i="4"/>
  <c r="M30" i="4" s="1"/>
  <c r="N30" i="4" s="1"/>
  <c r="L28" i="4"/>
  <c r="M28" i="4" s="1"/>
  <c r="N28" i="4" s="1"/>
  <c r="L26" i="4"/>
  <c r="M26" i="4" s="1"/>
  <c r="N26" i="4" s="1"/>
  <c r="L24" i="4"/>
  <c r="M24" i="4" s="1"/>
  <c r="N24" i="4" s="1"/>
  <c r="L22" i="4"/>
  <c r="M22" i="4" s="1"/>
  <c r="N22" i="4" s="1"/>
  <c r="L20" i="4"/>
  <c r="M20" i="4" s="1"/>
  <c r="N20" i="4" s="1"/>
  <c r="L18" i="4"/>
  <c r="M18" i="4" s="1"/>
  <c r="N18" i="4" s="1"/>
  <c r="L16" i="4"/>
  <c r="M16" i="4" s="1"/>
  <c r="N16" i="4" s="1"/>
  <c r="L14" i="4"/>
  <c r="M14" i="4" s="1"/>
  <c r="N14" i="4" s="1"/>
  <c r="L12" i="4"/>
  <c r="M12" i="4" s="1"/>
  <c r="N12" i="4" s="1"/>
  <c r="L10" i="4"/>
  <c r="M10" i="4" s="1"/>
  <c r="N10" i="4" s="1"/>
  <c r="L8" i="4"/>
  <c r="M8" i="4" s="1"/>
  <c r="N8" i="4" s="1"/>
  <c r="L6" i="4"/>
  <c r="M6" i="4" s="1"/>
  <c r="N6" i="4" s="1"/>
  <c r="L51" i="4"/>
  <c r="M51" i="4" s="1"/>
  <c r="N51" i="4" s="1"/>
  <c r="L49" i="4"/>
  <c r="M49" i="4" s="1"/>
  <c r="N49" i="4" s="1"/>
  <c r="L47" i="4"/>
  <c r="M47" i="4" s="1"/>
  <c r="N47" i="4" s="1"/>
  <c r="L45" i="4"/>
  <c r="M45" i="4" s="1"/>
  <c r="N45" i="4" s="1"/>
  <c r="L43" i="4"/>
  <c r="M43" i="4" s="1"/>
  <c r="N43" i="4" s="1"/>
  <c r="L41" i="4"/>
  <c r="M41" i="4" s="1"/>
  <c r="N41" i="4" s="1"/>
  <c r="L39" i="4"/>
  <c r="M39" i="4" s="1"/>
  <c r="N39" i="4" s="1"/>
  <c r="L37" i="4"/>
  <c r="M37" i="4" s="1"/>
  <c r="N37" i="4" s="1"/>
  <c r="L35" i="4"/>
  <c r="M35" i="4" s="1"/>
  <c r="N35" i="4" s="1"/>
  <c r="L33" i="4"/>
  <c r="M33" i="4" s="1"/>
  <c r="N33" i="4" s="1"/>
  <c r="L31" i="4"/>
  <c r="M31" i="4" s="1"/>
  <c r="N31" i="4" s="1"/>
  <c r="L29" i="4"/>
  <c r="M29" i="4" s="1"/>
  <c r="N29" i="4" s="1"/>
  <c r="L27" i="4"/>
  <c r="M27" i="4" s="1"/>
  <c r="N27" i="4" s="1"/>
  <c r="L25" i="4"/>
  <c r="M25" i="4" s="1"/>
  <c r="N25" i="4" s="1"/>
  <c r="L23" i="4"/>
  <c r="M23" i="4" s="1"/>
  <c r="N23" i="4" s="1"/>
  <c r="L21" i="4"/>
  <c r="M21" i="4" s="1"/>
  <c r="N21" i="4" s="1"/>
  <c r="L19" i="4"/>
  <c r="M19" i="4" s="1"/>
  <c r="N19" i="4" s="1"/>
  <c r="L17" i="4"/>
  <c r="M17" i="4" s="1"/>
  <c r="N17" i="4" s="1"/>
  <c r="L15" i="4"/>
  <c r="M15" i="4" s="1"/>
  <c r="N15" i="4" s="1"/>
  <c r="L13" i="4"/>
  <c r="M13" i="4" s="1"/>
  <c r="N13" i="4" s="1"/>
  <c r="L11" i="4"/>
  <c r="M11" i="4" s="1"/>
  <c r="N11" i="4" s="1"/>
  <c r="L9" i="4"/>
  <c r="M9" i="4" s="1"/>
  <c r="N9" i="4" s="1"/>
  <c r="L7" i="4"/>
  <c r="M7" i="4" s="1"/>
  <c r="N7" i="4" s="1"/>
  <c r="L5" i="4"/>
  <c r="M5" i="4" s="1"/>
  <c r="N5" i="4" s="1"/>
  <c r="N5" i="5" l="1"/>
  <c r="N4" i="4"/>
</calcChain>
</file>

<file path=xl/sharedStrings.xml><?xml version="1.0" encoding="utf-8"?>
<sst xmlns="http://schemas.openxmlformats.org/spreadsheetml/2006/main" count="25" uniqueCount="13">
  <si>
    <t>EURUSD</t>
  </si>
  <si>
    <t>SIN</t>
  </si>
  <si>
    <t>LOG</t>
  </si>
  <si>
    <t>TANH</t>
  </si>
  <si>
    <t>SQRT</t>
  </si>
  <si>
    <t>DIFF</t>
  </si>
  <si>
    <t>BUY</t>
  </si>
  <si>
    <t>Probability</t>
  </si>
  <si>
    <t>Parameters</t>
  </si>
  <si>
    <t>Odds</t>
  </si>
  <si>
    <t>Correct Directional Change</t>
  </si>
  <si>
    <t>Simple Example of Logistic Regression for a One Week Ahead Forecast for FX EUR/USD</t>
  </si>
  <si>
    <t>Ridge Regression can be used when the "normal" regression is not able to find a solution in the system of equations. A ridge regression with zero as ridge parameter is identical to a standard regression.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</si>
</sst>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10" fontId="0" fillId="2" borderId="0" xfId="0" applyNumberFormat="1" applyFill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abSelected="1" workbookViewId="0"/>
  </sheetViews>
  <sheetFormatPr defaultRowHeight="15" x14ac:dyDescent="0.25"/>
  <cols>
    <col min="10" max="10" width="10.28515625" bestFit="1" customWidth="1"/>
    <col min="13" max="13" width="12" bestFit="1" customWidth="1"/>
  </cols>
  <sheetData>
    <row r="1" spans="1:38" ht="23.25" x14ac:dyDescent="0.35">
      <c r="A1" s="3" t="s">
        <v>11</v>
      </c>
    </row>
    <row r="3" spans="1:38" x14ac:dyDescent="0.25">
      <c r="A3" s="1" t="s">
        <v>0</v>
      </c>
      <c r="B3" t="s">
        <v>4</v>
      </c>
      <c r="C3" t="s">
        <v>1</v>
      </c>
      <c r="D3" t="s">
        <v>5</v>
      </c>
      <c r="E3" t="s">
        <v>2</v>
      </c>
      <c r="F3" t="s">
        <v>3</v>
      </c>
      <c r="G3" t="s">
        <v>6</v>
      </c>
      <c r="J3" t="s">
        <v>8</v>
      </c>
      <c r="L3" t="s">
        <v>9</v>
      </c>
      <c r="M3" t="s">
        <v>7</v>
      </c>
      <c r="N3" t="s">
        <v>10</v>
      </c>
    </row>
    <row r="4" spans="1:38" x14ac:dyDescent="0.25">
      <c r="A4">
        <v>1.5633999999999999</v>
      </c>
      <c r="B4">
        <f>SQRT(A4)</f>
        <v>1.2503599481749246</v>
      </c>
      <c r="C4">
        <f>SIN(A4)</f>
        <v>0.99997264729966751</v>
      </c>
      <c r="E4">
        <f>LOG(A4)</f>
        <v>0.19407010762109911</v>
      </c>
      <c r="F4">
        <f>TANH(A4)</f>
        <v>0.91596956346246972</v>
      </c>
      <c r="J4" s="2">
        <v>541665.90132820606</v>
      </c>
      <c r="N4" s="4">
        <f>SUM(N5:N52)/COUNT(N5:N52)</f>
        <v>0.625</v>
      </c>
    </row>
    <row r="5" spans="1:38" x14ac:dyDescent="0.25">
      <c r="A5">
        <v>1.5423</v>
      </c>
      <c r="B5">
        <f t="shared" ref="B5:B52" si="0">SQRT(A5)</f>
        <v>1.2418937152590797</v>
      </c>
      <c r="C5">
        <f t="shared" ref="C5:C52" si="1">SIN(A5)</f>
        <v>0.99959400715427227</v>
      </c>
      <c r="D5">
        <f>(A5-A4)*100</f>
        <v>-2.1099999999999897</v>
      </c>
      <c r="E5">
        <f t="shared" ref="E5:E52" si="2">LOG(A5)</f>
        <v>0.18816885858669632</v>
      </c>
      <c r="F5">
        <f t="shared" ref="F5:F52" si="3">TANH(A5)</f>
        <v>0.91250604322482964</v>
      </c>
      <c r="G5">
        <f>IF(A6&gt;A5,1,0)</f>
        <v>1</v>
      </c>
      <c r="J5" s="2">
        <v>-347766.78258969472</v>
      </c>
      <c r="L5">
        <f>EXP($J$4+$J$5*B5+$J$6*C5+$J$7*D5+$J$8*E5+$J$9*F5)</f>
        <v>2.0893611626819517</v>
      </c>
      <c r="M5">
        <f>L5/(L5+1)</f>
        <v>0.6763084834238432</v>
      </c>
      <c r="N5">
        <f>IF(OR(AND(M5&gt;0.5,G5=1),AND(M5&lt;0.5,G5=0)),1,0)</f>
        <v>1</v>
      </c>
    </row>
    <row r="6" spans="1:38" x14ac:dyDescent="0.25">
      <c r="A6">
        <v>1.548</v>
      </c>
      <c r="B6">
        <f t="shared" si="0"/>
        <v>1.2441864811996632</v>
      </c>
      <c r="C6">
        <f t="shared" si="1"/>
        <v>0.99974017499461532</v>
      </c>
      <c r="D6">
        <f t="shared" ref="D6:D52" si="4">(A6-A5)*100</f>
        <v>0.57000000000000384</v>
      </c>
      <c r="E6">
        <f t="shared" si="2"/>
        <v>0.1897709563468738</v>
      </c>
      <c r="F6">
        <f t="shared" si="3"/>
        <v>0.91345489421504378</v>
      </c>
      <c r="G6">
        <f t="shared" ref="G6:G52" si="5">IF(A7&gt;A6,1,0)</f>
        <v>1</v>
      </c>
      <c r="J6" s="2">
        <v>8456.6094647490154</v>
      </c>
      <c r="L6">
        <f t="shared" ref="L6:L52" si="6">EXP($J$4+$J$5*B6+$J$6*C6+$J$7*D6+$J$8*E6+$J$9*F6)</f>
        <v>2.5973701222794263</v>
      </c>
      <c r="M6">
        <f t="shared" ref="M6:M52" si="7">L6/(L6+1)</f>
        <v>0.72201915121083982</v>
      </c>
      <c r="N6">
        <f t="shared" ref="N6:N52" si="8">IF(OR(AND(M6&gt;0.5,G6=1),AND(M6&lt;0.5,G6=0)),1,0)</f>
        <v>1</v>
      </c>
    </row>
    <row r="7" spans="1:38" x14ac:dyDescent="0.25">
      <c r="A7">
        <v>1.5575000000000001</v>
      </c>
      <c r="B7">
        <f t="shared" si="0"/>
        <v>1.2479983974348685</v>
      </c>
      <c r="C7">
        <f t="shared" si="1"/>
        <v>0.99991160514918731</v>
      </c>
      <c r="D7">
        <f t="shared" si="4"/>
        <v>0.95000000000000639</v>
      </c>
      <c r="E7">
        <f t="shared" si="2"/>
        <v>0.19242805533120724</v>
      </c>
      <c r="F7">
        <f t="shared" si="3"/>
        <v>0.91501451467303796</v>
      </c>
      <c r="G7">
        <f t="shared" si="5"/>
        <v>1</v>
      </c>
      <c r="J7" s="2">
        <v>0.16175665851463819</v>
      </c>
      <c r="L7">
        <f t="shared" si="6"/>
        <v>1.6938958805113142</v>
      </c>
      <c r="M7">
        <f t="shared" si="7"/>
        <v>0.62879040454592661</v>
      </c>
      <c r="N7">
        <f t="shared" si="8"/>
        <v>1</v>
      </c>
    </row>
    <row r="8" spans="1:38" x14ac:dyDescent="0.25">
      <c r="A8">
        <v>1.5761000000000001</v>
      </c>
      <c r="B8">
        <f t="shared" si="0"/>
        <v>1.2554282137979853</v>
      </c>
      <c r="C8">
        <f t="shared" si="1"/>
        <v>0.9999859355582349</v>
      </c>
      <c r="D8">
        <f t="shared" si="4"/>
        <v>1.859999999999995</v>
      </c>
      <c r="E8">
        <f t="shared" si="2"/>
        <v>0.19758376903577687</v>
      </c>
      <c r="F8">
        <f t="shared" si="3"/>
        <v>0.9179906409235834</v>
      </c>
      <c r="G8">
        <f t="shared" si="5"/>
        <v>0</v>
      </c>
      <c r="J8" s="2">
        <v>653307.16788094083</v>
      </c>
      <c r="L8">
        <f t="shared" si="6"/>
        <v>0.44125301793258714</v>
      </c>
      <c r="M8">
        <f t="shared" si="7"/>
        <v>0.30615930197013208</v>
      </c>
      <c r="N8">
        <f t="shared" si="8"/>
        <v>1</v>
      </c>
    </row>
    <row r="9" spans="1:38" x14ac:dyDescent="0.25">
      <c r="A9">
        <v>1.5552999999999999</v>
      </c>
      <c r="B9">
        <f t="shared" si="0"/>
        <v>1.2471166745737945</v>
      </c>
      <c r="C9">
        <f t="shared" si="1"/>
        <v>0.99987993433063727</v>
      </c>
      <c r="D9">
        <f t="shared" si="4"/>
        <v>-2.0800000000000152</v>
      </c>
      <c r="E9">
        <f t="shared" si="2"/>
        <v>0.19181417199834161</v>
      </c>
      <c r="F9">
        <f t="shared" si="3"/>
        <v>0.9146557464765519</v>
      </c>
      <c r="G9">
        <f t="shared" si="5"/>
        <v>1</v>
      </c>
      <c r="J9" s="2">
        <v>-264283.92831842398</v>
      </c>
      <c r="L9">
        <f t="shared" si="6"/>
        <v>1.1797351477527682</v>
      </c>
      <c r="M9">
        <f t="shared" si="7"/>
        <v>0.54122866668871883</v>
      </c>
      <c r="N9">
        <f t="shared" si="8"/>
        <v>1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x14ac:dyDescent="0.25">
      <c r="A10">
        <v>1.5772999999999999</v>
      </c>
      <c r="B10">
        <f t="shared" si="0"/>
        <v>1.2559060474414476</v>
      </c>
      <c r="C10">
        <f t="shared" si="1"/>
        <v>0.99997885119196639</v>
      </c>
      <c r="D10">
        <f t="shared" si="4"/>
        <v>2.200000000000002</v>
      </c>
      <c r="E10">
        <f t="shared" si="2"/>
        <v>0.197914303318418</v>
      </c>
      <c r="F10">
        <f t="shared" si="3"/>
        <v>0.91817918495490691</v>
      </c>
      <c r="G10">
        <f t="shared" si="5"/>
        <v>0</v>
      </c>
      <c r="J10" s="2"/>
      <c r="L10">
        <f t="shared" si="6"/>
        <v>0.4121123529328844</v>
      </c>
      <c r="M10">
        <f t="shared" si="7"/>
        <v>0.29184105080374684</v>
      </c>
      <c r="N10">
        <f t="shared" si="8"/>
        <v>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x14ac:dyDescent="0.25">
      <c r="A11">
        <v>1.5382</v>
      </c>
      <c r="B11">
        <f t="shared" si="0"/>
        <v>1.240241911886548</v>
      </c>
      <c r="C11">
        <f t="shared" si="1"/>
        <v>0.9994687867776515</v>
      </c>
      <c r="D11">
        <f t="shared" si="4"/>
        <v>-3.9099999999999913</v>
      </c>
      <c r="E11">
        <f t="shared" si="2"/>
        <v>0.18701280701895429</v>
      </c>
      <c r="F11">
        <f t="shared" si="3"/>
        <v>0.911817406548036</v>
      </c>
      <c r="G11">
        <f t="shared" si="5"/>
        <v>1</v>
      </c>
      <c r="J11" s="2"/>
      <c r="L11">
        <f t="shared" si="6"/>
        <v>1.7646129340482144</v>
      </c>
      <c r="M11">
        <f t="shared" si="7"/>
        <v>0.6382857116508881</v>
      </c>
      <c r="N11">
        <f t="shared" si="8"/>
        <v>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25">
      <c r="A12">
        <v>1.5607</v>
      </c>
      <c r="B12">
        <f t="shared" si="0"/>
        <v>1.2492797925204746</v>
      </c>
      <c r="C12">
        <f t="shared" si="1"/>
        <v>0.99994903252557843</v>
      </c>
      <c r="D12">
        <f t="shared" si="4"/>
        <v>2.2499999999999964</v>
      </c>
      <c r="E12">
        <f t="shared" si="2"/>
        <v>0.19331943037447691</v>
      </c>
      <c r="F12">
        <f t="shared" si="3"/>
        <v>0.91553378744718727</v>
      </c>
      <c r="G12">
        <f t="shared" si="5"/>
        <v>1</v>
      </c>
      <c r="L12">
        <f t="shared" si="6"/>
        <v>1.7047760649653565</v>
      </c>
      <c r="M12">
        <f t="shared" si="7"/>
        <v>0.6302836257119836</v>
      </c>
      <c r="N12">
        <f t="shared" si="8"/>
        <v>1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>
        <v>1.5793999999999999</v>
      </c>
      <c r="B13">
        <f t="shared" si="0"/>
        <v>1.2567418191498203</v>
      </c>
      <c r="C13">
        <f t="shared" si="1"/>
        <v>0.99996298863199906</v>
      </c>
      <c r="D13">
        <f t="shared" si="4"/>
        <v>1.8699999999999939</v>
      </c>
      <c r="E13">
        <f t="shared" si="2"/>
        <v>0.19849213367704427</v>
      </c>
      <c r="F13">
        <f t="shared" si="3"/>
        <v>0.91850813885729288</v>
      </c>
      <c r="G13">
        <f t="shared" si="5"/>
        <v>0</v>
      </c>
      <c r="L13">
        <f t="shared" si="6"/>
        <v>0.31219262735333286</v>
      </c>
      <c r="M13">
        <f t="shared" si="7"/>
        <v>0.23791676682639146</v>
      </c>
      <c r="N13">
        <f t="shared" si="8"/>
        <v>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>
        <v>1.5672999999999999</v>
      </c>
      <c r="B14">
        <f t="shared" si="0"/>
        <v>1.2519185277005849</v>
      </c>
      <c r="C14">
        <f t="shared" si="1"/>
        <v>0.99999388785569809</v>
      </c>
      <c r="D14">
        <f t="shared" si="4"/>
        <v>-1.21</v>
      </c>
      <c r="E14">
        <f t="shared" si="2"/>
        <v>0.19515213359328706</v>
      </c>
      <c r="F14">
        <f t="shared" si="3"/>
        <v>0.91659522431317708</v>
      </c>
      <c r="G14">
        <f t="shared" si="5"/>
        <v>1</v>
      </c>
      <c r="L14">
        <f t="shared" si="6"/>
        <v>0.59814677073094791</v>
      </c>
      <c r="M14">
        <f t="shared" si="7"/>
        <v>0.37427524285355357</v>
      </c>
      <c r="N14">
        <f t="shared" si="8"/>
        <v>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x14ac:dyDescent="0.25">
      <c r="A15">
        <v>1.5938000000000001</v>
      </c>
      <c r="B15">
        <f t="shared" si="0"/>
        <v>1.2624579200908046</v>
      </c>
      <c r="C15">
        <f t="shared" si="1"/>
        <v>0.99973542717682273</v>
      </c>
      <c r="D15">
        <f t="shared" si="4"/>
        <v>2.650000000000019</v>
      </c>
      <c r="E15">
        <f t="shared" si="2"/>
        <v>0.20243382248923303</v>
      </c>
      <c r="F15">
        <f t="shared" si="3"/>
        <v>0.92072993496788014</v>
      </c>
      <c r="G15">
        <f t="shared" si="5"/>
        <v>0</v>
      </c>
      <c r="L15">
        <f t="shared" si="6"/>
        <v>5.5919298719066479E-2</v>
      </c>
      <c r="M15">
        <f t="shared" si="7"/>
        <v>5.295792849595804E-2</v>
      </c>
      <c r="N15">
        <f t="shared" si="8"/>
        <v>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25">
      <c r="A16">
        <v>1.5849</v>
      </c>
      <c r="B16">
        <f t="shared" si="0"/>
        <v>1.2589281155014371</v>
      </c>
      <c r="C16">
        <f t="shared" si="1"/>
        <v>0.99990054484966007</v>
      </c>
      <c r="D16">
        <f t="shared" si="4"/>
        <v>-0.890000000000013</v>
      </c>
      <c r="E16">
        <f t="shared" si="2"/>
        <v>0.20000186540660178</v>
      </c>
      <c r="F16">
        <f t="shared" si="3"/>
        <v>0.9193636935375048</v>
      </c>
      <c r="G16">
        <f t="shared" si="5"/>
        <v>0</v>
      </c>
      <c r="L16">
        <f t="shared" si="6"/>
        <v>0.10532702824401209</v>
      </c>
      <c r="M16">
        <f t="shared" si="7"/>
        <v>9.5290376108273428E-2</v>
      </c>
      <c r="N16">
        <f t="shared" si="8"/>
        <v>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x14ac:dyDescent="0.25">
      <c r="A17">
        <v>1.5698000000000001</v>
      </c>
      <c r="B17">
        <f t="shared" si="0"/>
        <v>1.2529165973838803</v>
      </c>
      <c r="C17">
        <f t="shared" si="1"/>
        <v>0.99999950366649992</v>
      </c>
      <c r="D17">
        <f t="shared" si="4"/>
        <v>-1.5099999999999891</v>
      </c>
      <c r="E17">
        <f t="shared" si="2"/>
        <v>0.19584432474728197</v>
      </c>
      <c r="F17">
        <f t="shared" si="3"/>
        <v>0.91699394281075308</v>
      </c>
      <c r="G17">
        <f t="shared" si="5"/>
        <v>0</v>
      </c>
      <c r="L17">
        <f t="shared" si="6"/>
        <v>0.46214049064275392</v>
      </c>
      <c r="M17">
        <f t="shared" si="7"/>
        <v>0.31607119397917632</v>
      </c>
      <c r="N17">
        <f t="shared" si="8"/>
        <v>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>
        <v>1.5564</v>
      </c>
      <c r="B18">
        <f t="shared" si="0"/>
        <v>1.2475576139000555</v>
      </c>
      <c r="C18">
        <f t="shared" si="1"/>
        <v>0.99989637467715797</v>
      </c>
      <c r="D18">
        <f t="shared" si="4"/>
        <v>-1.3400000000000079</v>
      </c>
      <c r="E18">
        <f t="shared" si="2"/>
        <v>0.19212122213170491</v>
      </c>
      <c r="F18">
        <f t="shared" si="3"/>
        <v>0.91483531109232008</v>
      </c>
      <c r="G18">
        <f t="shared" si="5"/>
        <v>0</v>
      </c>
      <c r="L18">
        <f t="shared" si="6"/>
        <v>1.2485459712570497</v>
      </c>
      <c r="M18">
        <f t="shared" si="7"/>
        <v>0.55526815427262532</v>
      </c>
      <c r="N18">
        <f t="shared" si="8"/>
        <v>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>
        <v>1.5004999999999999</v>
      </c>
      <c r="B19">
        <f t="shared" si="0"/>
        <v>1.22494897852931</v>
      </c>
      <c r="C19">
        <f t="shared" si="1"/>
        <v>0.99753023051654388</v>
      </c>
      <c r="D19">
        <f t="shared" si="4"/>
        <v>-5.5900000000000061</v>
      </c>
      <c r="E19">
        <f t="shared" si="2"/>
        <v>0.17623599976087143</v>
      </c>
      <c r="F19">
        <f t="shared" si="3"/>
        <v>0.90523856608372899</v>
      </c>
      <c r="G19">
        <f t="shared" si="5"/>
        <v>0</v>
      </c>
      <c r="L19">
        <f t="shared" si="6"/>
        <v>1.4816703544447463</v>
      </c>
      <c r="M19">
        <f t="shared" si="7"/>
        <v>0.59704559543576374</v>
      </c>
      <c r="N19">
        <f t="shared" si="8"/>
        <v>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>
        <v>1.4686999999999999</v>
      </c>
      <c r="B20">
        <f t="shared" si="0"/>
        <v>1.211899335753593</v>
      </c>
      <c r="C20">
        <f t="shared" si="1"/>
        <v>0.99479269565006645</v>
      </c>
      <c r="D20">
        <f t="shared" si="4"/>
        <v>-3.180000000000005</v>
      </c>
      <c r="E20">
        <f t="shared" si="2"/>
        <v>0.16693309487115385</v>
      </c>
      <c r="F20">
        <f t="shared" si="3"/>
        <v>0.89932917488316977</v>
      </c>
      <c r="G20">
        <f t="shared" si="5"/>
        <v>1</v>
      </c>
      <c r="L20">
        <f t="shared" si="6"/>
        <v>0.96821248856580477</v>
      </c>
      <c r="M20">
        <f t="shared" si="7"/>
        <v>0.49192477651197147</v>
      </c>
      <c r="N20">
        <f t="shared" si="8"/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>
        <v>1.4792000000000001</v>
      </c>
      <c r="B21">
        <f t="shared" si="0"/>
        <v>1.2162236636408619</v>
      </c>
      <c r="C21">
        <f t="shared" si="1"/>
        <v>0.9958079885639527</v>
      </c>
      <c r="D21">
        <f t="shared" si="4"/>
        <v>1.0500000000000176</v>
      </c>
      <c r="E21">
        <f t="shared" si="2"/>
        <v>0.17002689815111666</v>
      </c>
      <c r="F21">
        <f t="shared" si="3"/>
        <v>0.90131799531965517</v>
      </c>
      <c r="G21">
        <f t="shared" si="5"/>
        <v>0</v>
      </c>
      <c r="L21">
        <f t="shared" si="6"/>
        <v>2.6401811926008114</v>
      </c>
      <c r="M21">
        <f t="shared" si="7"/>
        <v>0.72528839992013505</v>
      </c>
      <c r="N21">
        <f t="shared" si="8"/>
        <v>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>
        <v>1.4669000000000001</v>
      </c>
      <c r="B22">
        <f t="shared" si="0"/>
        <v>1.211156472137271</v>
      </c>
      <c r="C22">
        <f t="shared" si="1"/>
        <v>0.99460762989603246</v>
      </c>
      <c r="D22">
        <f t="shared" si="4"/>
        <v>-1.2299999999999978</v>
      </c>
      <c r="E22">
        <f t="shared" si="2"/>
        <v>0.1664005085750683</v>
      </c>
      <c r="F22">
        <f t="shared" si="3"/>
        <v>0.89898444454522064</v>
      </c>
      <c r="G22">
        <f t="shared" si="5"/>
        <v>0</v>
      </c>
      <c r="L22">
        <f t="shared" si="6"/>
        <v>1.2531067919698688</v>
      </c>
      <c r="M22">
        <f t="shared" si="7"/>
        <v>0.55616839664945039</v>
      </c>
      <c r="N22">
        <f t="shared" si="8"/>
        <v>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>
        <v>1.4259999999999999</v>
      </c>
      <c r="B23">
        <f t="shared" si="0"/>
        <v>1.1941524190822543</v>
      </c>
      <c r="C23">
        <f t="shared" si="1"/>
        <v>0.98953531458473853</v>
      </c>
      <c r="D23">
        <f t="shared" si="4"/>
        <v>-4.0900000000000158</v>
      </c>
      <c r="E23">
        <f t="shared" si="2"/>
        <v>0.15411952551584673</v>
      </c>
      <c r="F23">
        <f t="shared" si="3"/>
        <v>0.89084394659353172</v>
      </c>
      <c r="G23">
        <f t="shared" si="5"/>
        <v>0</v>
      </c>
      <c r="L23">
        <f t="shared" si="6"/>
        <v>0.21475660594606211</v>
      </c>
      <c r="M23">
        <f t="shared" si="7"/>
        <v>0.17678982348798009</v>
      </c>
      <c r="N23">
        <f t="shared" si="8"/>
        <v>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>
        <v>1.4220999999999999</v>
      </c>
      <c r="B24">
        <f t="shared" si="0"/>
        <v>1.1925183436744276</v>
      </c>
      <c r="C24">
        <f t="shared" si="1"/>
        <v>0.98896505613032537</v>
      </c>
      <c r="D24">
        <f t="shared" si="4"/>
        <v>-0.39000000000000146</v>
      </c>
      <c r="E24">
        <f t="shared" si="2"/>
        <v>0.15293013642272552</v>
      </c>
      <c r="F24">
        <f t="shared" si="3"/>
        <v>0.89003619578214466</v>
      </c>
      <c r="G24">
        <f t="shared" si="5"/>
        <v>1</v>
      </c>
      <c r="L24">
        <f t="shared" si="6"/>
        <v>0.35136887731126798</v>
      </c>
      <c r="M24">
        <f t="shared" si="7"/>
        <v>0.26000959709118365</v>
      </c>
      <c r="N24">
        <f t="shared" si="8"/>
        <v>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>
        <v>1.4463999999999999</v>
      </c>
      <c r="B25">
        <f t="shared" si="0"/>
        <v>1.2026637102698325</v>
      </c>
      <c r="C25">
        <f t="shared" si="1"/>
        <v>0.99227274923166042</v>
      </c>
      <c r="D25">
        <f t="shared" si="4"/>
        <v>2.4299999999999988</v>
      </c>
      <c r="E25">
        <f t="shared" si="2"/>
        <v>0.16028841313128805</v>
      </c>
      <c r="F25">
        <f t="shared" si="3"/>
        <v>0.89497873078532009</v>
      </c>
      <c r="G25">
        <f t="shared" si="5"/>
        <v>1</v>
      </c>
      <c r="L25">
        <f t="shared" si="6"/>
        <v>1.1536782048289895</v>
      </c>
      <c r="M25">
        <f t="shared" si="7"/>
        <v>0.53567807959527369</v>
      </c>
      <c r="N25">
        <f t="shared" si="8"/>
        <v>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>
        <v>1.4614</v>
      </c>
      <c r="B26">
        <f t="shared" si="0"/>
        <v>1.2088837826689545</v>
      </c>
      <c r="C26">
        <f t="shared" si="1"/>
        <v>0.99402218706198864</v>
      </c>
      <c r="D26">
        <f t="shared" si="4"/>
        <v>1.5000000000000124</v>
      </c>
      <c r="E26">
        <f t="shared" si="2"/>
        <v>0.16476910300919834</v>
      </c>
      <c r="F26">
        <f t="shared" si="3"/>
        <v>0.8979241644455549</v>
      </c>
      <c r="G26">
        <f t="shared" si="5"/>
        <v>0</v>
      </c>
      <c r="L26">
        <f t="shared" si="6"/>
        <v>1.6295507174615222</v>
      </c>
      <c r="M26">
        <f t="shared" si="7"/>
        <v>0.61970689769948017</v>
      </c>
      <c r="N26">
        <f t="shared" si="8"/>
        <v>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>
        <v>1.3774999999999999</v>
      </c>
      <c r="B27">
        <f t="shared" si="0"/>
        <v>1.1736694594305501</v>
      </c>
      <c r="C27">
        <f t="shared" si="1"/>
        <v>0.98137636049728694</v>
      </c>
      <c r="D27">
        <f t="shared" si="4"/>
        <v>-8.3900000000000077</v>
      </c>
      <c r="E27">
        <f t="shared" si="2"/>
        <v>0.13909160752382263</v>
      </c>
      <c r="F27">
        <f t="shared" si="3"/>
        <v>0.88039022142068535</v>
      </c>
      <c r="G27">
        <f t="shared" si="5"/>
        <v>0</v>
      </c>
      <c r="L27">
        <f t="shared" si="6"/>
        <v>4.8175521718253442E-2</v>
      </c>
      <c r="M27">
        <f t="shared" si="7"/>
        <v>4.596131155522528E-2</v>
      </c>
      <c r="N27">
        <f t="shared" si="8"/>
        <v>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>
        <v>1.3407</v>
      </c>
      <c r="B28">
        <f t="shared" si="0"/>
        <v>1.1578860047517632</v>
      </c>
      <c r="C28">
        <f t="shared" si="1"/>
        <v>0.97364443014400526</v>
      </c>
      <c r="D28">
        <f t="shared" si="4"/>
        <v>-3.6799999999999944</v>
      </c>
      <c r="E28">
        <f t="shared" si="2"/>
        <v>0.12733160938002155</v>
      </c>
      <c r="F28">
        <f t="shared" si="3"/>
        <v>0.87184027588147972</v>
      </c>
      <c r="G28">
        <f t="shared" si="5"/>
        <v>0</v>
      </c>
      <c r="L28">
        <f t="shared" si="6"/>
        <v>0.13895827235339347</v>
      </c>
      <c r="M28">
        <f t="shared" si="7"/>
        <v>0.12200470879961949</v>
      </c>
      <c r="N28">
        <f t="shared" si="8"/>
        <v>1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>
        <v>1.3407</v>
      </c>
      <c r="B29">
        <f t="shared" si="0"/>
        <v>1.1578860047517632</v>
      </c>
      <c r="C29">
        <f t="shared" si="1"/>
        <v>0.97364443014400526</v>
      </c>
      <c r="D29">
        <f t="shared" si="4"/>
        <v>0</v>
      </c>
      <c r="E29">
        <f t="shared" si="2"/>
        <v>0.12733160938002155</v>
      </c>
      <c r="F29">
        <f t="shared" si="3"/>
        <v>0.87184027588147972</v>
      </c>
      <c r="G29">
        <f t="shared" si="5"/>
        <v>0</v>
      </c>
      <c r="L29">
        <f t="shared" si="6"/>
        <v>0.25200229446514844</v>
      </c>
      <c r="M29">
        <f t="shared" si="7"/>
        <v>0.20127941903876706</v>
      </c>
      <c r="N29">
        <f t="shared" si="8"/>
        <v>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>
        <v>1.2622</v>
      </c>
      <c r="B30">
        <f t="shared" si="0"/>
        <v>1.1234767465328332</v>
      </c>
      <c r="C30">
        <f t="shared" si="1"/>
        <v>0.95276083418852775</v>
      </c>
      <c r="D30">
        <f t="shared" si="4"/>
        <v>-7.8500000000000014</v>
      </c>
      <c r="E30">
        <f t="shared" si="2"/>
        <v>0.10112817583875683</v>
      </c>
      <c r="F30">
        <f t="shared" si="3"/>
        <v>0.85166949294601924</v>
      </c>
      <c r="G30">
        <f t="shared" si="5"/>
        <v>1</v>
      </c>
      <c r="L30">
        <f t="shared" si="6"/>
        <v>0.39348822552463375</v>
      </c>
      <c r="M30">
        <f t="shared" si="7"/>
        <v>0.28237642652236228</v>
      </c>
      <c r="N30">
        <f t="shared" si="8"/>
        <v>0</v>
      </c>
    </row>
    <row r="31" spans="1:38" x14ac:dyDescent="0.25">
      <c r="A31">
        <v>1.2730999999999999</v>
      </c>
      <c r="B31">
        <f t="shared" si="0"/>
        <v>1.1283173312503889</v>
      </c>
      <c r="C31">
        <f t="shared" si="1"/>
        <v>0.95601473556374161</v>
      </c>
      <c r="D31">
        <f t="shared" si="4"/>
        <v>1.089999999999991</v>
      </c>
      <c r="E31">
        <f t="shared" si="2"/>
        <v>0.10486251814107743</v>
      </c>
      <c r="F31">
        <f t="shared" si="3"/>
        <v>0.85463562421115624</v>
      </c>
      <c r="G31">
        <f t="shared" si="5"/>
        <v>0</v>
      </c>
      <c r="L31">
        <f t="shared" si="6"/>
        <v>1.503162544223305</v>
      </c>
      <c r="M31">
        <f t="shared" si="7"/>
        <v>0.60050536777655183</v>
      </c>
      <c r="N31">
        <f t="shared" si="8"/>
        <v>0</v>
      </c>
    </row>
    <row r="32" spans="1:38" x14ac:dyDescent="0.25">
      <c r="A32">
        <v>1.2715000000000001</v>
      </c>
      <c r="B32">
        <f t="shared" si="0"/>
        <v>1.1276080879454529</v>
      </c>
      <c r="C32">
        <f t="shared" si="1"/>
        <v>0.95554420223916114</v>
      </c>
      <c r="D32">
        <f t="shared" si="4"/>
        <v>-0.15999999999998238</v>
      </c>
      <c r="E32">
        <f t="shared" si="2"/>
        <v>0.10431636451172771</v>
      </c>
      <c r="F32">
        <f t="shared" si="3"/>
        <v>0.85420367720834989</v>
      </c>
      <c r="G32">
        <f t="shared" si="5"/>
        <v>0</v>
      </c>
      <c r="L32">
        <f t="shared" si="6"/>
        <v>1.2561996366611803</v>
      </c>
      <c r="M32">
        <f t="shared" si="7"/>
        <v>0.55677681010540259</v>
      </c>
      <c r="N32">
        <f t="shared" si="8"/>
        <v>0</v>
      </c>
    </row>
    <row r="33" spans="1:14" x14ac:dyDescent="0.25">
      <c r="A33">
        <v>1.2596000000000001</v>
      </c>
      <c r="B33">
        <f t="shared" si="0"/>
        <v>1.1223190277278561</v>
      </c>
      <c r="C33">
        <f t="shared" si="1"/>
        <v>0.95196793866320017</v>
      </c>
      <c r="D33">
        <f t="shared" si="4"/>
        <v>-1.1900000000000022</v>
      </c>
      <c r="E33">
        <f t="shared" si="2"/>
        <v>0.10023265196450631</v>
      </c>
      <c r="F33">
        <f t="shared" si="3"/>
        <v>0.85095379616778888</v>
      </c>
      <c r="G33">
        <f t="shared" si="5"/>
        <v>0</v>
      </c>
      <c r="L33">
        <f t="shared" si="6"/>
        <v>1.1624401082249725</v>
      </c>
      <c r="M33">
        <f t="shared" si="7"/>
        <v>0.53755944675811407</v>
      </c>
      <c r="N33">
        <f t="shared" si="8"/>
        <v>0</v>
      </c>
    </row>
    <row r="34" spans="1:14" x14ac:dyDescent="0.25">
      <c r="A34">
        <v>1.2593000000000001</v>
      </c>
      <c r="B34">
        <f t="shared" si="0"/>
        <v>1.1221853679316978</v>
      </c>
      <c r="C34">
        <f t="shared" si="1"/>
        <v>0.9518760365100094</v>
      </c>
      <c r="D34">
        <f t="shared" si="4"/>
        <v>-2.9999999999996696E-2</v>
      </c>
      <c r="E34">
        <f t="shared" si="2"/>
        <v>0.10012920335980822</v>
      </c>
      <c r="F34">
        <f t="shared" si="3"/>
        <v>0.8508710117455206</v>
      </c>
      <c r="G34">
        <f t="shared" si="5"/>
        <v>1</v>
      </c>
      <c r="L34">
        <f t="shared" si="6"/>
        <v>1.402551500703304</v>
      </c>
      <c r="M34">
        <f t="shared" si="7"/>
        <v>0.58377583177415016</v>
      </c>
      <c r="N34">
        <f t="shared" si="8"/>
        <v>1</v>
      </c>
    </row>
    <row r="35" spans="1:14" x14ac:dyDescent="0.25">
      <c r="A35">
        <v>1.2692000000000001</v>
      </c>
      <c r="B35">
        <f t="shared" si="0"/>
        <v>1.1265877684406129</v>
      </c>
      <c r="C35">
        <f t="shared" si="1"/>
        <v>0.95486352527937712</v>
      </c>
      <c r="D35">
        <f t="shared" si="4"/>
        <v>0.99000000000000199</v>
      </c>
      <c r="E35">
        <f t="shared" si="2"/>
        <v>0.10353006342837467</v>
      </c>
      <c r="F35">
        <f t="shared" si="3"/>
        <v>0.8535806813475415</v>
      </c>
      <c r="G35">
        <f t="shared" si="5"/>
        <v>1</v>
      </c>
      <c r="L35">
        <f t="shared" si="6"/>
        <v>1.5570342712697443</v>
      </c>
      <c r="M35">
        <f t="shared" si="7"/>
        <v>0.60892194084538764</v>
      </c>
      <c r="N35">
        <f t="shared" si="8"/>
        <v>1</v>
      </c>
    </row>
    <row r="36" spans="1:14" x14ac:dyDescent="0.25">
      <c r="A36">
        <v>1.2717000000000001</v>
      </c>
      <c r="B36">
        <f t="shared" si="0"/>
        <v>1.1276967677527501</v>
      </c>
      <c r="C36">
        <f t="shared" si="1"/>
        <v>0.95560315270565677</v>
      </c>
      <c r="D36">
        <f t="shared" si="4"/>
        <v>0.24999999999999467</v>
      </c>
      <c r="E36">
        <f t="shared" si="2"/>
        <v>0.10438467128788351</v>
      </c>
      <c r="F36">
        <f t="shared" si="3"/>
        <v>0.85425773518789316</v>
      </c>
      <c r="G36">
        <f t="shared" si="5"/>
        <v>1</v>
      </c>
      <c r="L36">
        <f t="shared" si="6"/>
        <v>1.3386910751843208</v>
      </c>
      <c r="M36">
        <f t="shared" si="7"/>
        <v>0.57241039203042821</v>
      </c>
      <c r="N36">
        <f t="shared" si="8"/>
        <v>1</v>
      </c>
    </row>
    <row r="37" spans="1:14" x14ac:dyDescent="0.25">
      <c r="A37">
        <v>1.3358000000000001</v>
      </c>
      <c r="B37">
        <f t="shared" si="0"/>
        <v>1.1557681428383464</v>
      </c>
      <c r="C37">
        <f t="shared" si="1"/>
        <v>0.97251519660612495</v>
      </c>
      <c r="D37">
        <f t="shared" si="4"/>
        <v>6.4100000000000046</v>
      </c>
      <c r="E37">
        <f t="shared" si="2"/>
        <v>0.12574143912871555</v>
      </c>
      <c r="F37">
        <f t="shared" si="3"/>
        <v>0.87065975892720315</v>
      </c>
      <c r="G37">
        <f t="shared" si="5"/>
        <v>1</v>
      </c>
      <c r="L37">
        <f t="shared" si="6"/>
        <v>0.78123010951839056</v>
      </c>
      <c r="M37">
        <f t="shared" si="7"/>
        <v>0.43859022219741151</v>
      </c>
      <c r="N37">
        <f t="shared" si="8"/>
        <v>0</v>
      </c>
    </row>
    <row r="38" spans="1:14" x14ac:dyDescent="0.25">
      <c r="A38">
        <v>1.3909</v>
      </c>
      <c r="B38">
        <f t="shared" si="0"/>
        <v>1.1793642355099632</v>
      </c>
      <c r="C38">
        <f t="shared" si="1"/>
        <v>0.98386224807053191</v>
      </c>
      <c r="D38">
        <f t="shared" si="4"/>
        <v>5.5099999999999927</v>
      </c>
      <c r="E38">
        <f t="shared" si="2"/>
        <v>0.143295907124072</v>
      </c>
      <c r="F38">
        <f t="shared" si="3"/>
        <v>0.88336873986208631</v>
      </c>
      <c r="G38">
        <f t="shared" si="5"/>
        <v>1</v>
      </c>
      <c r="L38">
        <f t="shared" si="6"/>
        <v>0.50069882407589339</v>
      </c>
      <c r="M38">
        <f t="shared" si="7"/>
        <v>0.33364377718108484</v>
      </c>
      <c r="N38">
        <f t="shared" si="8"/>
        <v>0</v>
      </c>
    </row>
    <row r="39" spans="1:14" x14ac:dyDescent="0.25">
      <c r="A39">
        <v>1.4027000000000001</v>
      </c>
      <c r="B39">
        <f t="shared" si="0"/>
        <v>1.184356365288759</v>
      </c>
      <c r="C39">
        <f t="shared" si="1"/>
        <v>0.98590504875463014</v>
      </c>
      <c r="D39">
        <f t="shared" si="4"/>
        <v>1.1800000000000033</v>
      </c>
      <c r="E39">
        <f t="shared" si="2"/>
        <v>0.14696479698974746</v>
      </c>
      <c r="F39">
        <f t="shared" si="3"/>
        <v>0.88593386666304175</v>
      </c>
      <c r="G39">
        <f t="shared" si="5"/>
        <v>0</v>
      </c>
      <c r="L39">
        <f t="shared" si="6"/>
        <v>0.29415722911437459</v>
      </c>
      <c r="M39">
        <f t="shared" si="7"/>
        <v>0.2272963612896356</v>
      </c>
      <c r="N39">
        <f t="shared" si="8"/>
        <v>1</v>
      </c>
    </row>
    <row r="40" spans="1:14" x14ac:dyDescent="0.25">
      <c r="A40">
        <v>1.3917999999999999</v>
      </c>
      <c r="B40">
        <f t="shared" si="0"/>
        <v>1.1797457353175724</v>
      </c>
      <c r="C40">
        <f t="shared" si="1"/>
        <v>0.98402288440142005</v>
      </c>
      <c r="D40">
        <f t="shared" si="4"/>
        <v>-1.0900000000000132</v>
      </c>
      <c r="E40">
        <f t="shared" si="2"/>
        <v>0.14357683215899611</v>
      </c>
      <c r="F40">
        <f t="shared" si="3"/>
        <v>0.88356627646334973</v>
      </c>
      <c r="G40">
        <f t="shared" si="5"/>
        <v>0</v>
      </c>
      <c r="L40">
        <f t="shared" si="6"/>
        <v>0.17389973098259773</v>
      </c>
      <c r="M40">
        <f t="shared" si="7"/>
        <v>0.14813848780511873</v>
      </c>
      <c r="N40">
        <f t="shared" si="8"/>
        <v>1</v>
      </c>
    </row>
    <row r="41" spans="1:14" x14ac:dyDescent="0.25">
      <c r="A41">
        <v>1.345</v>
      </c>
      <c r="B41">
        <f t="shared" si="0"/>
        <v>1.1597413504743201</v>
      </c>
      <c r="C41">
        <f t="shared" si="1"/>
        <v>0.97461613243726408</v>
      </c>
      <c r="D41">
        <f t="shared" si="4"/>
        <v>-4.6799999999999953</v>
      </c>
      <c r="E41">
        <f t="shared" si="2"/>
        <v>0.12872228433842678</v>
      </c>
      <c r="F41">
        <f t="shared" si="3"/>
        <v>0.87286796332988947</v>
      </c>
      <c r="G41">
        <f t="shared" si="5"/>
        <v>0</v>
      </c>
      <c r="L41">
        <f t="shared" si="6"/>
        <v>0.10981025095828038</v>
      </c>
      <c r="M41">
        <f t="shared" si="7"/>
        <v>9.8945068189326302E-2</v>
      </c>
      <c r="N41">
        <f t="shared" si="8"/>
        <v>1</v>
      </c>
    </row>
    <row r="42" spans="1:14" x14ac:dyDescent="0.25">
      <c r="A42">
        <v>1.3265</v>
      </c>
      <c r="B42">
        <f t="shared" si="0"/>
        <v>1.1517378173872732</v>
      </c>
      <c r="C42">
        <f t="shared" si="1"/>
        <v>0.97030776516039308</v>
      </c>
      <c r="D42">
        <f t="shared" si="4"/>
        <v>-1.8499999999999961</v>
      </c>
      <c r="E42">
        <f t="shared" si="2"/>
        <v>0.12270725431834797</v>
      </c>
      <c r="F42">
        <f t="shared" si="3"/>
        <v>0.8683913066271528</v>
      </c>
      <c r="G42">
        <f t="shared" si="5"/>
        <v>0</v>
      </c>
      <c r="L42">
        <f t="shared" si="6"/>
        <v>0.25251957376795336</v>
      </c>
      <c r="M42">
        <f t="shared" si="7"/>
        <v>0.20160928344480797</v>
      </c>
      <c r="N42">
        <f t="shared" si="8"/>
        <v>1</v>
      </c>
    </row>
    <row r="43" spans="1:14" x14ac:dyDescent="0.25">
      <c r="A43">
        <v>1.2983</v>
      </c>
      <c r="B43">
        <f t="shared" si="0"/>
        <v>1.1394296819023102</v>
      </c>
      <c r="C43">
        <f t="shared" si="1"/>
        <v>0.96310204528632548</v>
      </c>
      <c r="D43">
        <f t="shared" si="4"/>
        <v>-2.8200000000000003</v>
      </c>
      <c r="E43">
        <f t="shared" si="2"/>
        <v>0.11337505709490224</v>
      </c>
      <c r="F43">
        <f t="shared" si="3"/>
        <v>0.86128488125471836</v>
      </c>
      <c r="G43">
        <f t="shared" si="5"/>
        <v>0</v>
      </c>
      <c r="L43">
        <f t="shared" si="6"/>
        <v>0.4557656609674231</v>
      </c>
      <c r="M43">
        <f t="shared" si="7"/>
        <v>0.31307625477616086</v>
      </c>
      <c r="N43">
        <f t="shared" si="8"/>
        <v>1</v>
      </c>
    </row>
    <row r="44" spans="1:14" x14ac:dyDescent="0.25">
      <c r="A44">
        <v>1.2811999999999999</v>
      </c>
      <c r="B44">
        <f t="shared" si="0"/>
        <v>1.1319010557464817</v>
      </c>
      <c r="C44">
        <f t="shared" si="1"/>
        <v>0.95835922868687262</v>
      </c>
      <c r="D44">
        <f t="shared" si="4"/>
        <v>-1.7100000000000115</v>
      </c>
      <c r="E44">
        <f t="shared" si="2"/>
        <v>0.10761692999178413</v>
      </c>
      <c r="F44">
        <f t="shared" si="3"/>
        <v>0.85680430736146884</v>
      </c>
      <c r="G44">
        <f t="shared" si="5"/>
        <v>1</v>
      </c>
      <c r="L44">
        <f t="shared" si="6"/>
        <v>0.82669518504997352</v>
      </c>
      <c r="M44">
        <f t="shared" si="7"/>
        <v>0.45256329124629369</v>
      </c>
      <c r="N44">
        <f t="shared" si="8"/>
        <v>0</v>
      </c>
    </row>
    <row r="45" spans="1:14" x14ac:dyDescent="0.25">
      <c r="A45">
        <v>1.2922</v>
      </c>
      <c r="B45">
        <f t="shared" si="0"/>
        <v>1.1367497525840944</v>
      </c>
      <c r="C45">
        <f t="shared" si="1"/>
        <v>0.96144240441948248</v>
      </c>
      <c r="D45">
        <f t="shared" si="4"/>
        <v>1.1000000000000121</v>
      </c>
      <c r="E45">
        <f t="shared" si="2"/>
        <v>0.11132973670415008</v>
      </c>
      <c r="F45">
        <f t="shared" si="3"/>
        <v>0.85970163381172671</v>
      </c>
      <c r="G45">
        <f t="shared" si="5"/>
        <v>0</v>
      </c>
      <c r="L45">
        <f t="shared" si="6"/>
        <v>1.0081866710138703</v>
      </c>
      <c r="M45">
        <f t="shared" si="7"/>
        <v>0.50203832420860972</v>
      </c>
      <c r="N45">
        <f t="shared" si="8"/>
        <v>0</v>
      </c>
    </row>
    <row r="46" spans="1:14" x14ac:dyDescent="0.25">
      <c r="A46">
        <v>1.2861</v>
      </c>
      <c r="B46">
        <f t="shared" si="0"/>
        <v>1.1340634902861479</v>
      </c>
      <c r="C46">
        <f t="shared" si="1"/>
        <v>0.95974698839170403</v>
      </c>
      <c r="D46">
        <f t="shared" si="4"/>
        <v>-0.60999999999999943</v>
      </c>
      <c r="E46">
        <f t="shared" si="2"/>
        <v>0.10927473823029511</v>
      </c>
      <c r="F46">
        <f t="shared" si="3"/>
        <v>0.85810169336562669</v>
      </c>
      <c r="G46">
        <f t="shared" si="5"/>
        <v>0</v>
      </c>
      <c r="L46">
        <f t="shared" si="6"/>
        <v>0.8870871886407744</v>
      </c>
      <c r="M46">
        <f t="shared" si="7"/>
        <v>0.47008277835838791</v>
      </c>
      <c r="N46">
        <f t="shared" si="8"/>
        <v>1</v>
      </c>
    </row>
    <row r="47" spans="1:14" x14ac:dyDescent="0.25">
      <c r="A47">
        <v>1.2837000000000001</v>
      </c>
      <c r="B47">
        <f t="shared" si="0"/>
        <v>1.1330048543585327</v>
      </c>
      <c r="C47">
        <f t="shared" si="1"/>
        <v>0.95907014653328471</v>
      </c>
      <c r="D47">
        <f t="shared" si="4"/>
        <v>-0.23999999999999577</v>
      </c>
      <c r="E47">
        <f t="shared" si="2"/>
        <v>0.10846354120359523</v>
      </c>
      <c r="F47">
        <f t="shared" si="3"/>
        <v>0.85746760114439879</v>
      </c>
      <c r="G47">
        <f t="shared" si="5"/>
        <v>0</v>
      </c>
      <c r="L47">
        <f t="shared" si="6"/>
        <v>0.99422892528603202</v>
      </c>
      <c r="M47">
        <f t="shared" si="7"/>
        <v>0.49855305611086248</v>
      </c>
      <c r="N47">
        <f t="shared" si="8"/>
        <v>1</v>
      </c>
    </row>
    <row r="48" spans="1:14" x14ac:dyDescent="0.25">
      <c r="A48">
        <v>1.2676000000000001</v>
      </c>
      <c r="B48">
        <f t="shared" si="0"/>
        <v>1.1258774356030057</v>
      </c>
      <c r="C48">
        <f t="shared" si="1"/>
        <v>0.95438703148315862</v>
      </c>
      <c r="D48">
        <f t="shared" si="4"/>
        <v>-1.6100000000000003</v>
      </c>
      <c r="E48">
        <f t="shared" si="2"/>
        <v>0.10298223051826293</v>
      </c>
      <c r="F48">
        <f t="shared" si="3"/>
        <v>0.85314584782111458</v>
      </c>
      <c r="G48">
        <f t="shared" si="5"/>
        <v>0</v>
      </c>
      <c r="L48">
        <f t="shared" si="6"/>
        <v>1.0399833450072624</v>
      </c>
      <c r="M48">
        <f t="shared" si="7"/>
        <v>0.50979991947118575</v>
      </c>
      <c r="N48">
        <f t="shared" si="8"/>
        <v>0</v>
      </c>
    </row>
    <row r="49" spans="1:14" x14ac:dyDescent="0.25">
      <c r="A49">
        <v>1.266</v>
      </c>
      <c r="B49">
        <f t="shared" si="0"/>
        <v>1.1251666543228163</v>
      </c>
      <c r="C49">
        <f t="shared" si="1"/>
        <v>0.9539080944566608</v>
      </c>
      <c r="D49">
        <f t="shared" si="4"/>
        <v>-0.16000000000000458</v>
      </c>
      <c r="E49">
        <f t="shared" si="2"/>
        <v>0.10243370568133631</v>
      </c>
      <c r="F49">
        <f t="shared" si="3"/>
        <v>0.85270982554848762</v>
      </c>
      <c r="G49">
        <f t="shared" si="5"/>
        <v>1</v>
      </c>
      <c r="L49">
        <f t="shared" si="6"/>
        <v>1.333969012023956</v>
      </c>
      <c r="M49">
        <f t="shared" si="7"/>
        <v>0.57154529693912848</v>
      </c>
      <c r="N49">
        <f t="shared" si="8"/>
        <v>1</v>
      </c>
    </row>
    <row r="50" spans="1:14" x14ac:dyDescent="0.25">
      <c r="A50">
        <v>1.2927</v>
      </c>
      <c r="B50">
        <f t="shared" si="0"/>
        <v>1.1369696565871932</v>
      </c>
      <c r="C50">
        <f t="shared" si="1"/>
        <v>0.96157978741794925</v>
      </c>
      <c r="D50">
        <f t="shared" si="4"/>
        <v>2.6699999999999946</v>
      </c>
      <c r="E50">
        <f t="shared" si="2"/>
        <v>0.11149774880803018</v>
      </c>
      <c r="F50">
        <f t="shared" si="3"/>
        <v>0.85983203429851496</v>
      </c>
      <c r="G50">
        <f t="shared" si="5"/>
        <v>1</v>
      </c>
      <c r="L50">
        <f t="shared" si="6"/>
        <v>1.2831998963426845</v>
      </c>
      <c r="M50">
        <f t="shared" si="7"/>
        <v>0.56201820015766579</v>
      </c>
      <c r="N50">
        <f t="shared" si="8"/>
        <v>1</v>
      </c>
    </row>
    <row r="51" spans="1:14" x14ac:dyDescent="0.25">
      <c r="A51">
        <v>1.3579000000000001</v>
      </c>
      <c r="B51">
        <f t="shared" si="0"/>
        <v>1.1652896635600953</v>
      </c>
      <c r="C51">
        <f t="shared" si="1"/>
        <v>0.97742304536924807</v>
      </c>
      <c r="D51">
        <f t="shared" si="4"/>
        <v>6.5200000000000147</v>
      </c>
      <c r="E51">
        <f t="shared" si="2"/>
        <v>0.13286778831908436</v>
      </c>
      <c r="F51">
        <f t="shared" si="3"/>
        <v>0.87590510623214402</v>
      </c>
      <c r="G51">
        <f t="shared" si="5"/>
        <v>0</v>
      </c>
      <c r="L51">
        <f t="shared" si="6"/>
        <v>0.57124161150692609</v>
      </c>
      <c r="M51">
        <f t="shared" si="7"/>
        <v>0.36356064358495893</v>
      </c>
      <c r="N51">
        <f t="shared" si="8"/>
        <v>1</v>
      </c>
    </row>
    <row r="52" spans="1:14" x14ac:dyDescent="0.25">
      <c r="A52">
        <v>1.3287</v>
      </c>
      <c r="B52">
        <f t="shared" si="0"/>
        <v>1.1526925001924841</v>
      </c>
      <c r="C52">
        <f t="shared" si="1"/>
        <v>0.97083753851863897</v>
      </c>
      <c r="D52">
        <f t="shared" si="4"/>
        <v>-2.9200000000000115</v>
      </c>
      <c r="E52">
        <f t="shared" si="2"/>
        <v>0.12342693500442116</v>
      </c>
      <c r="F52">
        <f t="shared" si="3"/>
        <v>0.86893124660670795</v>
      </c>
      <c r="G52">
        <f t="shared" si="5"/>
        <v>1</v>
      </c>
      <c r="L52">
        <f t="shared" si="6"/>
        <v>0.20166742277297431</v>
      </c>
      <c r="M52">
        <f t="shared" si="7"/>
        <v>0.16782299241133247</v>
      </c>
      <c r="N52">
        <f t="shared" si="8"/>
        <v>0</v>
      </c>
    </row>
    <row r="53" spans="1:14" x14ac:dyDescent="0.25">
      <c r="A53">
        <v>1.3483000000000001</v>
      </c>
    </row>
  </sheetData>
  <conditionalFormatting sqref="R9:AL29">
    <cfRule type="cellIs" dxfId="1" priority="1" operator="greaterThan">
      <formula>0.65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workbookViewId="0"/>
  </sheetViews>
  <sheetFormatPr defaultRowHeight="15" x14ac:dyDescent="0.25"/>
  <cols>
    <col min="10" max="10" width="10.28515625" bestFit="1" customWidth="1"/>
    <col min="13" max="13" width="12" bestFit="1" customWidth="1"/>
  </cols>
  <sheetData>
    <row r="1" spans="1:38" ht="23.25" x14ac:dyDescent="0.35">
      <c r="A1" s="3" t="s">
        <v>11</v>
      </c>
    </row>
    <row r="2" spans="1:38" x14ac:dyDescent="0.25">
      <c r="A2" t="s">
        <v>12</v>
      </c>
    </row>
    <row r="4" spans="1:38" x14ac:dyDescent="0.25">
      <c r="A4" s="1" t="s">
        <v>0</v>
      </c>
      <c r="B4" t="s">
        <v>4</v>
      </c>
      <c r="C4" t="s">
        <v>1</v>
      </c>
      <c r="D4" t="s">
        <v>5</v>
      </c>
      <c r="E4" t="s">
        <v>2</v>
      </c>
      <c r="F4" t="s">
        <v>3</v>
      </c>
      <c r="G4" t="s">
        <v>6</v>
      </c>
      <c r="J4" t="s">
        <v>8</v>
      </c>
      <c r="L4" t="s">
        <v>9</v>
      </c>
      <c r="M4" t="s">
        <v>7</v>
      </c>
      <c r="N4" t="s">
        <v>10</v>
      </c>
    </row>
    <row r="5" spans="1:38" x14ac:dyDescent="0.25">
      <c r="A5">
        <v>1.5633999999999999</v>
      </c>
      <c r="B5">
        <f>SQRT(A5)</f>
        <v>1.2503599481749246</v>
      </c>
      <c r="C5">
        <f>SIN(A5)</f>
        <v>0.99997264729966751</v>
      </c>
      <c r="E5">
        <f>LOG(A5)</f>
        <v>0.19407010762109911</v>
      </c>
      <c r="F5">
        <f>TANH(A5)</f>
        <v>0.91596956346246972</v>
      </c>
      <c r="J5" s="2">
        <v>-5.5470194738520134E-2</v>
      </c>
      <c r="N5" s="4">
        <f>SUM(N6:N53)/COUNT(N6:N53)</f>
        <v>0.60416666666666663</v>
      </c>
    </row>
    <row r="6" spans="1:38" x14ac:dyDescent="0.25">
      <c r="A6">
        <v>1.5423</v>
      </c>
      <c r="B6">
        <f t="shared" ref="B6:B53" si="0">SQRT(A6)</f>
        <v>1.2418937152590797</v>
      </c>
      <c r="C6">
        <f t="shared" ref="C6:C53" si="1">SIN(A6)</f>
        <v>0.99959400715427227</v>
      </c>
      <c r="D6">
        <f>(A6-A5)*100</f>
        <v>-2.1099999999999897</v>
      </c>
      <c r="E6">
        <f t="shared" ref="E6:E53" si="2">LOG(A6)</f>
        <v>0.18816885858669632</v>
      </c>
      <c r="F6">
        <f t="shared" ref="F6:F53" si="3">TANH(A6)</f>
        <v>0.91250604322482964</v>
      </c>
      <c r="G6">
        <f>IF(A7&gt;A6,1,0)</f>
        <v>1</v>
      </c>
      <c r="J6" s="2">
        <v>-9.3933618168121333E-2</v>
      </c>
      <c r="L6">
        <f>EXP($J$5+$J$6*B6+$J$7*C6+$J$8*D6+$J$9*E6+$J$10*F6)</f>
        <v>0.64154161312737779</v>
      </c>
      <c r="M6">
        <f>L6/(L6+1)</f>
        <v>0.39081653976785075</v>
      </c>
      <c r="N6">
        <f>IF(OR(AND(M6&gt;0.5,G6=1),AND(M6&lt;0.5,G6=0)),1,0)</f>
        <v>0</v>
      </c>
    </row>
    <row r="7" spans="1:38" x14ac:dyDescent="0.25">
      <c r="A7">
        <v>1.548</v>
      </c>
      <c r="B7">
        <f t="shared" si="0"/>
        <v>1.2441864811996632</v>
      </c>
      <c r="C7">
        <f t="shared" si="1"/>
        <v>0.99974017499461532</v>
      </c>
      <c r="D7">
        <f t="shared" ref="D7:D53" si="4">(A7-A6)*100</f>
        <v>0.57000000000000384</v>
      </c>
      <c r="E7">
        <f t="shared" si="2"/>
        <v>0.1897709563468738</v>
      </c>
      <c r="F7">
        <f t="shared" si="3"/>
        <v>0.91345489421504378</v>
      </c>
      <c r="G7">
        <f t="shared" ref="G7:G53" si="5">IF(A8&gt;A7,1,0)</f>
        <v>1</v>
      </c>
      <c r="J7" s="2">
        <v>-7.7209306522763893E-2</v>
      </c>
      <c r="L7">
        <f t="shared" ref="L7:L53" si="6">EXP($J$5+$J$6*B7+$J$7*C7+$J$8*D7+$J$9*E7+$J$10*F7)</f>
        <v>0.75311328480829842</v>
      </c>
      <c r="M7">
        <f t="shared" ref="M7:M53" si="7">L7/(L7+1)</f>
        <v>0.42958620605664438</v>
      </c>
      <c r="N7">
        <f t="shared" ref="N7:N53" si="8">IF(OR(AND(M7&gt;0.5,G7=1),AND(M7&lt;0.5,G7=0)),1,0)</f>
        <v>0</v>
      </c>
    </row>
    <row r="8" spans="1:38" x14ac:dyDescent="0.25">
      <c r="A8">
        <v>1.5575000000000001</v>
      </c>
      <c r="B8">
        <f t="shared" si="0"/>
        <v>1.2479983974348685</v>
      </c>
      <c r="C8">
        <f t="shared" si="1"/>
        <v>0.99991160514918731</v>
      </c>
      <c r="D8">
        <f t="shared" si="4"/>
        <v>0.95000000000000639</v>
      </c>
      <c r="E8">
        <f t="shared" si="2"/>
        <v>0.19242805533120724</v>
      </c>
      <c r="F8">
        <f t="shared" si="3"/>
        <v>0.91501451467303796</v>
      </c>
      <c r="G8">
        <f t="shared" si="5"/>
        <v>1</v>
      </c>
      <c r="J8" s="2">
        <v>5.9956005947065648E-2</v>
      </c>
      <c r="L8">
        <f t="shared" si="6"/>
        <v>0.77003795724392021</v>
      </c>
      <c r="M8">
        <f t="shared" si="7"/>
        <v>0.43504036401734919</v>
      </c>
      <c r="N8">
        <f t="shared" si="8"/>
        <v>0</v>
      </c>
    </row>
    <row r="9" spans="1:38" x14ac:dyDescent="0.25">
      <c r="A9">
        <v>1.5761000000000001</v>
      </c>
      <c r="B9">
        <f t="shared" si="0"/>
        <v>1.2554282137979853</v>
      </c>
      <c r="C9">
        <f t="shared" si="1"/>
        <v>0.9999859355582349</v>
      </c>
      <c r="D9">
        <f t="shared" si="4"/>
        <v>1.859999999999995</v>
      </c>
      <c r="E9">
        <f t="shared" si="2"/>
        <v>0.19758376903577687</v>
      </c>
      <c r="F9">
        <f t="shared" si="3"/>
        <v>0.9179906409235834</v>
      </c>
      <c r="G9">
        <f t="shared" si="5"/>
        <v>0</v>
      </c>
      <c r="J9" s="2">
        <v>-3.0609588633240377E-2</v>
      </c>
      <c r="L9">
        <f t="shared" si="6"/>
        <v>0.81235309061226146</v>
      </c>
      <c r="M9">
        <f t="shared" si="7"/>
        <v>0.44823113929627628</v>
      </c>
      <c r="N9">
        <f t="shared" si="8"/>
        <v>1</v>
      </c>
    </row>
    <row r="10" spans="1:38" x14ac:dyDescent="0.25">
      <c r="A10">
        <v>1.5552999999999999</v>
      </c>
      <c r="B10">
        <f t="shared" si="0"/>
        <v>1.2471166745737945</v>
      </c>
      <c r="C10">
        <f t="shared" si="1"/>
        <v>0.99987993433063727</v>
      </c>
      <c r="D10">
        <f t="shared" si="4"/>
        <v>-2.0800000000000152</v>
      </c>
      <c r="E10">
        <f t="shared" si="2"/>
        <v>0.19181417199834161</v>
      </c>
      <c r="F10">
        <f t="shared" si="3"/>
        <v>0.9146557464765519</v>
      </c>
      <c r="G10">
        <f t="shared" si="5"/>
        <v>1</v>
      </c>
      <c r="J10" s="2">
        <v>-6.8285092711373729E-2</v>
      </c>
      <c r="L10">
        <f t="shared" si="6"/>
        <v>0.64220121184285828</v>
      </c>
      <c r="M10">
        <f t="shared" si="7"/>
        <v>0.39106122149440375</v>
      </c>
      <c r="N10">
        <f t="shared" si="8"/>
        <v>0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x14ac:dyDescent="0.25">
      <c r="A11">
        <v>1.5772999999999999</v>
      </c>
      <c r="B11">
        <f t="shared" si="0"/>
        <v>1.2559060474414476</v>
      </c>
      <c r="C11">
        <f t="shared" si="1"/>
        <v>0.99997885119196639</v>
      </c>
      <c r="D11">
        <f t="shared" si="4"/>
        <v>2.200000000000002</v>
      </c>
      <c r="E11">
        <f t="shared" si="2"/>
        <v>0.197914303318418</v>
      </c>
      <c r="F11">
        <f t="shared" si="3"/>
        <v>0.91817918495490691</v>
      </c>
      <c r="G11">
        <f t="shared" si="5"/>
        <v>0</v>
      </c>
      <c r="J11" s="2"/>
      <c r="L11">
        <f t="shared" si="6"/>
        <v>0.82902706170339535</v>
      </c>
      <c r="M11">
        <f t="shared" si="7"/>
        <v>0.45326123328722778</v>
      </c>
      <c r="N11">
        <f t="shared" si="8"/>
        <v>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25">
      <c r="A12">
        <v>1.5382</v>
      </c>
      <c r="B12">
        <f t="shared" si="0"/>
        <v>1.240241911886548</v>
      </c>
      <c r="C12">
        <f t="shared" si="1"/>
        <v>0.9994687867776515</v>
      </c>
      <c r="D12">
        <f t="shared" si="4"/>
        <v>-3.9099999999999913</v>
      </c>
      <c r="E12">
        <f t="shared" si="2"/>
        <v>0.18701280701895429</v>
      </c>
      <c r="F12">
        <f t="shared" si="3"/>
        <v>0.911817406548036</v>
      </c>
      <c r="G12">
        <f t="shared" si="5"/>
        <v>1</v>
      </c>
      <c r="J12" s="2"/>
      <c r="L12">
        <f t="shared" si="6"/>
        <v>0.57605346504740118</v>
      </c>
      <c r="M12">
        <f t="shared" si="7"/>
        <v>0.36550375848453587</v>
      </c>
      <c r="N12">
        <f t="shared" si="8"/>
        <v>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>
        <v>1.5607</v>
      </c>
      <c r="B13">
        <f t="shared" si="0"/>
        <v>1.2492797925204746</v>
      </c>
      <c r="C13">
        <f t="shared" si="1"/>
        <v>0.99994903252557843</v>
      </c>
      <c r="D13">
        <f t="shared" si="4"/>
        <v>2.2499999999999964</v>
      </c>
      <c r="E13">
        <f t="shared" si="2"/>
        <v>0.19331943037447691</v>
      </c>
      <c r="F13">
        <f t="shared" si="3"/>
        <v>0.91553378744718727</v>
      </c>
      <c r="G13">
        <f t="shared" si="5"/>
        <v>1</v>
      </c>
      <c r="L13">
        <f t="shared" si="6"/>
        <v>0.83230305013746875</v>
      </c>
      <c r="M13">
        <f t="shared" si="7"/>
        <v>0.45423875164920186</v>
      </c>
      <c r="N13">
        <f t="shared" si="8"/>
        <v>0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>
        <v>1.5793999999999999</v>
      </c>
      <c r="B14">
        <f t="shared" si="0"/>
        <v>1.2567418191498203</v>
      </c>
      <c r="C14">
        <f t="shared" si="1"/>
        <v>0.99996298863199906</v>
      </c>
      <c r="D14">
        <f t="shared" si="4"/>
        <v>1.8699999999999939</v>
      </c>
      <c r="E14">
        <f t="shared" si="2"/>
        <v>0.19849213367704427</v>
      </c>
      <c r="F14">
        <f t="shared" si="3"/>
        <v>0.91850813885729288</v>
      </c>
      <c r="G14">
        <f t="shared" si="5"/>
        <v>0</v>
      </c>
      <c r="L14">
        <f t="shared" si="6"/>
        <v>0.81269012295284981</v>
      </c>
      <c r="M14">
        <f t="shared" si="7"/>
        <v>0.44833372933537458</v>
      </c>
      <c r="N14">
        <f t="shared" si="8"/>
        <v>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x14ac:dyDescent="0.25">
      <c r="A15">
        <v>1.5672999999999999</v>
      </c>
      <c r="B15">
        <f t="shared" si="0"/>
        <v>1.2519185277005849</v>
      </c>
      <c r="C15">
        <f t="shared" si="1"/>
        <v>0.99999388785569809</v>
      </c>
      <c r="D15">
        <f t="shared" si="4"/>
        <v>-1.21</v>
      </c>
      <c r="E15">
        <f t="shared" si="2"/>
        <v>0.19515213359328706</v>
      </c>
      <c r="F15">
        <f t="shared" si="3"/>
        <v>0.91659522431317708</v>
      </c>
      <c r="G15">
        <f t="shared" si="5"/>
        <v>1</v>
      </c>
      <c r="L15">
        <f t="shared" si="6"/>
        <v>0.67611888710571155</v>
      </c>
      <c r="M15">
        <f t="shared" si="7"/>
        <v>0.40338360978272852</v>
      </c>
      <c r="N15">
        <f t="shared" si="8"/>
        <v>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25">
      <c r="A16">
        <v>1.5938000000000001</v>
      </c>
      <c r="B16">
        <f t="shared" si="0"/>
        <v>1.2624579200908046</v>
      </c>
      <c r="C16">
        <f t="shared" si="1"/>
        <v>0.99973542717682273</v>
      </c>
      <c r="D16">
        <f t="shared" si="4"/>
        <v>2.650000000000019</v>
      </c>
      <c r="E16">
        <f t="shared" si="2"/>
        <v>0.20243382248923303</v>
      </c>
      <c r="F16">
        <f t="shared" si="3"/>
        <v>0.92072993496788014</v>
      </c>
      <c r="G16">
        <f t="shared" si="5"/>
        <v>0</v>
      </c>
      <c r="L16">
        <f t="shared" si="6"/>
        <v>0.85092486611776574</v>
      </c>
      <c r="M16">
        <f t="shared" si="7"/>
        <v>0.45972955558295758</v>
      </c>
      <c r="N16">
        <f t="shared" si="8"/>
        <v>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x14ac:dyDescent="0.25">
      <c r="A17">
        <v>1.5849</v>
      </c>
      <c r="B17">
        <f t="shared" si="0"/>
        <v>1.2589281155014371</v>
      </c>
      <c r="C17">
        <f t="shared" si="1"/>
        <v>0.99990054484966007</v>
      </c>
      <c r="D17">
        <f t="shared" si="4"/>
        <v>-0.890000000000013</v>
      </c>
      <c r="E17">
        <f t="shared" si="2"/>
        <v>0.20000186540660178</v>
      </c>
      <c r="F17">
        <f t="shared" si="3"/>
        <v>0.9193636935375048</v>
      </c>
      <c r="G17">
        <f t="shared" si="5"/>
        <v>0</v>
      </c>
      <c r="L17">
        <f t="shared" si="6"/>
        <v>0.68853498381140588</v>
      </c>
      <c r="M17">
        <f t="shared" si="7"/>
        <v>0.40777063573609029</v>
      </c>
      <c r="N17">
        <f t="shared" si="8"/>
        <v>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>
        <v>1.5698000000000001</v>
      </c>
      <c r="B18">
        <f t="shared" si="0"/>
        <v>1.2529165973838803</v>
      </c>
      <c r="C18">
        <f t="shared" si="1"/>
        <v>0.99999950366649992</v>
      </c>
      <c r="D18">
        <f t="shared" si="4"/>
        <v>-1.5099999999999891</v>
      </c>
      <c r="E18">
        <f t="shared" si="2"/>
        <v>0.19584432474728197</v>
      </c>
      <c r="F18">
        <f t="shared" si="3"/>
        <v>0.91699394281075308</v>
      </c>
      <c r="G18">
        <f t="shared" si="5"/>
        <v>0</v>
      </c>
      <c r="L18">
        <f t="shared" si="6"/>
        <v>0.66397169940487788</v>
      </c>
      <c r="M18">
        <f t="shared" si="7"/>
        <v>0.39902824046968371</v>
      </c>
      <c r="N18">
        <f t="shared" si="8"/>
        <v>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>
        <v>1.5564</v>
      </c>
      <c r="B19">
        <f t="shared" si="0"/>
        <v>1.2475576139000555</v>
      </c>
      <c r="C19">
        <f t="shared" si="1"/>
        <v>0.99989637467715797</v>
      </c>
      <c r="D19">
        <f t="shared" si="4"/>
        <v>-1.3400000000000079</v>
      </c>
      <c r="E19">
        <f t="shared" si="2"/>
        <v>0.19212122213170491</v>
      </c>
      <c r="F19">
        <f t="shared" si="3"/>
        <v>0.91483531109232008</v>
      </c>
      <c r="G19">
        <f t="shared" si="5"/>
        <v>0</v>
      </c>
      <c r="L19">
        <f t="shared" si="6"/>
        <v>0.67129236970441586</v>
      </c>
      <c r="M19">
        <f t="shared" si="7"/>
        <v>0.40166064410569913</v>
      </c>
      <c r="N19">
        <f t="shared" si="8"/>
        <v>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>
        <v>1.5004999999999999</v>
      </c>
      <c r="B20">
        <f t="shared" si="0"/>
        <v>1.22494897852931</v>
      </c>
      <c r="C20">
        <f t="shared" si="1"/>
        <v>0.99753023051654388</v>
      </c>
      <c r="D20">
        <f t="shared" si="4"/>
        <v>-5.5900000000000061</v>
      </c>
      <c r="E20">
        <f t="shared" si="2"/>
        <v>0.17623599976087143</v>
      </c>
      <c r="F20">
        <f t="shared" si="3"/>
        <v>0.90523856608372899</v>
      </c>
      <c r="G20">
        <f t="shared" si="5"/>
        <v>0</v>
      </c>
      <c r="L20">
        <f t="shared" si="6"/>
        <v>0.52208984669406999</v>
      </c>
      <c r="M20">
        <f t="shared" si="7"/>
        <v>0.3430085601241164</v>
      </c>
      <c r="N20">
        <f t="shared" si="8"/>
        <v>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>
        <v>1.4686999999999999</v>
      </c>
      <c r="B21">
        <f t="shared" si="0"/>
        <v>1.211899335753593</v>
      </c>
      <c r="C21">
        <f t="shared" si="1"/>
        <v>0.99479269565006645</v>
      </c>
      <c r="D21">
        <f t="shared" si="4"/>
        <v>-3.180000000000005</v>
      </c>
      <c r="E21">
        <f t="shared" si="2"/>
        <v>0.16693309487115385</v>
      </c>
      <c r="F21">
        <f t="shared" si="3"/>
        <v>0.89932917488316977</v>
      </c>
      <c r="G21">
        <f t="shared" si="5"/>
        <v>1</v>
      </c>
      <c r="L21">
        <f t="shared" si="6"/>
        <v>0.60453472480779935</v>
      </c>
      <c r="M21">
        <f t="shared" si="7"/>
        <v>0.37676637062511326</v>
      </c>
      <c r="N21">
        <f t="shared" si="8"/>
        <v>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>
        <v>1.4792000000000001</v>
      </c>
      <c r="B22">
        <f t="shared" si="0"/>
        <v>1.2162236636408619</v>
      </c>
      <c r="C22">
        <f t="shared" si="1"/>
        <v>0.9958079885639527</v>
      </c>
      <c r="D22">
        <f t="shared" si="4"/>
        <v>1.0500000000000176</v>
      </c>
      <c r="E22">
        <f t="shared" si="2"/>
        <v>0.17002689815111666</v>
      </c>
      <c r="F22">
        <f t="shared" si="3"/>
        <v>0.90131799531965517</v>
      </c>
      <c r="G22">
        <f t="shared" si="5"/>
        <v>0</v>
      </c>
      <c r="L22">
        <f t="shared" si="6"/>
        <v>0.77849138164619924</v>
      </c>
      <c r="M22">
        <f t="shared" si="7"/>
        <v>0.43772569812827289</v>
      </c>
      <c r="N22">
        <f t="shared" si="8"/>
        <v>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>
        <v>1.4669000000000001</v>
      </c>
      <c r="B23">
        <f t="shared" si="0"/>
        <v>1.211156472137271</v>
      </c>
      <c r="C23">
        <f t="shared" si="1"/>
        <v>0.99460762989603246</v>
      </c>
      <c r="D23">
        <f t="shared" si="4"/>
        <v>-1.2299999999999978</v>
      </c>
      <c r="E23">
        <f t="shared" si="2"/>
        <v>0.1664005085750683</v>
      </c>
      <c r="F23">
        <f t="shared" si="3"/>
        <v>0.89898444454522064</v>
      </c>
      <c r="G23">
        <f t="shared" si="5"/>
        <v>0</v>
      </c>
      <c r="L23">
        <f t="shared" si="6"/>
        <v>0.67959513741900524</v>
      </c>
      <c r="M23">
        <f t="shared" si="7"/>
        <v>0.4046184239752702</v>
      </c>
      <c r="N23">
        <f t="shared" si="8"/>
        <v>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>
        <v>1.4259999999999999</v>
      </c>
      <c r="B24">
        <f t="shared" si="0"/>
        <v>1.1941524190822543</v>
      </c>
      <c r="C24">
        <f t="shared" si="1"/>
        <v>0.98953531458473853</v>
      </c>
      <c r="D24">
        <f t="shared" si="4"/>
        <v>-4.0900000000000158</v>
      </c>
      <c r="E24">
        <f t="shared" si="2"/>
        <v>0.15411952551584673</v>
      </c>
      <c r="F24">
        <f t="shared" si="3"/>
        <v>0.89084394659353172</v>
      </c>
      <c r="G24">
        <f t="shared" si="5"/>
        <v>0</v>
      </c>
      <c r="L24">
        <f t="shared" si="6"/>
        <v>0.57418045610621038</v>
      </c>
      <c r="M24">
        <f t="shared" si="7"/>
        <v>0.36474881509230878</v>
      </c>
      <c r="N24">
        <f t="shared" si="8"/>
        <v>1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>
        <v>1.4220999999999999</v>
      </c>
      <c r="B25">
        <f t="shared" si="0"/>
        <v>1.1925183436744276</v>
      </c>
      <c r="C25">
        <f t="shared" si="1"/>
        <v>0.98896505613032537</v>
      </c>
      <c r="D25">
        <f t="shared" si="4"/>
        <v>-0.39000000000000146</v>
      </c>
      <c r="E25">
        <f t="shared" si="2"/>
        <v>0.15293013642272552</v>
      </c>
      <c r="F25">
        <f t="shared" si="3"/>
        <v>0.89003619578214466</v>
      </c>
      <c r="G25">
        <f t="shared" si="5"/>
        <v>1</v>
      </c>
      <c r="L25">
        <f t="shared" si="6"/>
        <v>0.71699584119795845</v>
      </c>
      <c r="M25">
        <f t="shared" si="7"/>
        <v>0.41758740702464725</v>
      </c>
      <c r="N25">
        <f t="shared" si="8"/>
        <v>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>
        <v>1.4463999999999999</v>
      </c>
      <c r="B26">
        <f t="shared" si="0"/>
        <v>1.2026637102698325</v>
      </c>
      <c r="C26">
        <f t="shared" si="1"/>
        <v>0.99227274923166042</v>
      </c>
      <c r="D26">
        <f t="shared" si="4"/>
        <v>2.4299999999999988</v>
      </c>
      <c r="E26">
        <f t="shared" si="2"/>
        <v>0.16028841313128805</v>
      </c>
      <c r="F26">
        <f t="shared" si="3"/>
        <v>0.89497873078532009</v>
      </c>
      <c r="G26">
        <f t="shared" si="5"/>
        <v>1</v>
      </c>
      <c r="L26">
        <f t="shared" si="6"/>
        <v>0.84757121574787497</v>
      </c>
      <c r="M26">
        <f t="shared" si="7"/>
        <v>0.45874887448102408</v>
      </c>
      <c r="N26">
        <f t="shared" si="8"/>
        <v>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>
        <v>1.4614</v>
      </c>
      <c r="B27">
        <f t="shared" si="0"/>
        <v>1.2088837826689545</v>
      </c>
      <c r="C27">
        <f t="shared" si="1"/>
        <v>0.99402218706198864</v>
      </c>
      <c r="D27">
        <f t="shared" si="4"/>
        <v>1.5000000000000124</v>
      </c>
      <c r="E27">
        <f t="shared" si="2"/>
        <v>0.16476910300919834</v>
      </c>
      <c r="F27">
        <f t="shared" si="3"/>
        <v>0.8979241644455549</v>
      </c>
      <c r="G27">
        <f t="shared" si="5"/>
        <v>0</v>
      </c>
      <c r="L27">
        <f t="shared" si="6"/>
        <v>0.80075749826872855</v>
      </c>
      <c r="M27">
        <f t="shared" si="7"/>
        <v>0.44467814185896054</v>
      </c>
      <c r="N27">
        <f t="shared" si="8"/>
        <v>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>
        <v>1.3774999999999999</v>
      </c>
      <c r="B28">
        <f t="shared" si="0"/>
        <v>1.1736694594305501</v>
      </c>
      <c r="C28">
        <f t="shared" si="1"/>
        <v>0.98137636049728694</v>
      </c>
      <c r="D28">
        <f t="shared" si="4"/>
        <v>-8.3900000000000077</v>
      </c>
      <c r="E28">
        <f t="shared" si="2"/>
        <v>0.13909160752382263</v>
      </c>
      <c r="F28">
        <f t="shared" si="3"/>
        <v>0.88039022142068535</v>
      </c>
      <c r="G28">
        <f t="shared" si="5"/>
        <v>0</v>
      </c>
      <c r="L28">
        <f t="shared" si="6"/>
        <v>0.44535010358831262</v>
      </c>
      <c r="M28">
        <f t="shared" si="7"/>
        <v>0.30812610901861071</v>
      </c>
      <c r="N28">
        <f t="shared" si="8"/>
        <v>1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>
        <v>1.3407</v>
      </c>
      <c r="B29">
        <f t="shared" si="0"/>
        <v>1.1578860047517632</v>
      </c>
      <c r="C29">
        <f t="shared" si="1"/>
        <v>0.97364443014400526</v>
      </c>
      <c r="D29">
        <f t="shared" si="4"/>
        <v>-3.6799999999999944</v>
      </c>
      <c r="E29">
        <f t="shared" si="2"/>
        <v>0.12733160938002155</v>
      </c>
      <c r="F29">
        <f t="shared" si="3"/>
        <v>0.87184027588147972</v>
      </c>
      <c r="G29">
        <f t="shared" si="5"/>
        <v>0</v>
      </c>
      <c r="L29">
        <f t="shared" si="6"/>
        <v>0.59245616491316788</v>
      </c>
      <c r="M29">
        <f t="shared" si="7"/>
        <v>0.37203922969237452</v>
      </c>
      <c r="N29">
        <f t="shared" si="8"/>
        <v>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>
        <v>1.3407</v>
      </c>
      <c r="B30">
        <f t="shared" si="0"/>
        <v>1.1578860047517632</v>
      </c>
      <c r="C30">
        <f t="shared" si="1"/>
        <v>0.97364443014400526</v>
      </c>
      <c r="D30">
        <f t="shared" si="4"/>
        <v>0</v>
      </c>
      <c r="E30">
        <f t="shared" si="2"/>
        <v>0.12733160938002155</v>
      </c>
      <c r="F30">
        <f t="shared" si="3"/>
        <v>0.87184027588147972</v>
      </c>
      <c r="G30">
        <f t="shared" si="5"/>
        <v>0</v>
      </c>
      <c r="L30">
        <f t="shared" si="6"/>
        <v>0.73871706738345233</v>
      </c>
      <c r="M30">
        <f t="shared" si="7"/>
        <v>0.4248632979114465</v>
      </c>
      <c r="N30">
        <f t="shared" si="8"/>
        <v>1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x14ac:dyDescent="0.25">
      <c r="A31">
        <v>1.2622</v>
      </c>
      <c r="B31">
        <f t="shared" si="0"/>
        <v>1.1234767465328332</v>
      </c>
      <c r="C31">
        <f t="shared" si="1"/>
        <v>0.95276083418852775</v>
      </c>
      <c r="D31">
        <f t="shared" si="4"/>
        <v>-7.8500000000000014</v>
      </c>
      <c r="E31">
        <f t="shared" si="2"/>
        <v>0.10112817583875683</v>
      </c>
      <c r="F31">
        <f t="shared" si="3"/>
        <v>0.85166949294601924</v>
      </c>
      <c r="G31">
        <f t="shared" si="5"/>
        <v>1</v>
      </c>
      <c r="L31">
        <f t="shared" si="6"/>
        <v>0.46464997323130824</v>
      </c>
      <c r="M31">
        <f t="shared" si="7"/>
        <v>0.31724301486600121</v>
      </c>
      <c r="N31">
        <f t="shared" si="8"/>
        <v>0</v>
      </c>
    </row>
    <row r="32" spans="1:38" x14ac:dyDescent="0.25">
      <c r="A32">
        <v>1.2730999999999999</v>
      </c>
      <c r="B32">
        <f t="shared" si="0"/>
        <v>1.1283173312503889</v>
      </c>
      <c r="C32">
        <f t="shared" si="1"/>
        <v>0.95601473556374161</v>
      </c>
      <c r="D32">
        <f t="shared" si="4"/>
        <v>1.089999999999991</v>
      </c>
      <c r="E32">
        <f t="shared" si="2"/>
        <v>0.10486251814107743</v>
      </c>
      <c r="F32">
        <f t="shared" si="3"/>
        <v>0.85463562421115624</v>
      </c>
      <c r="G32">
        <f t="shared" si="5"/>
        <v>0</v>
      </c>
      <c r="L32">
        <f t="shared" si="6"/>
        <v>0.79335302191097612</v>
      </c>
      <c r="M32">
        <f t="shared" si="7"/>
        <v>0.44238530407448073</v>
      </c>
      <c r="N32">
        <f t="shared" si="8"/>
        <v>1</v>
      </c>
    </row>
    <row r="33" spans="1:14" x14ac:dyDescent="0.25">
      <c r="A33">
        <v>1.2715000000000001</v>
      </c>
      <c r="B33">
        <f t="shared" si="0"/>
        <v>1.1276080879454529</v>
      </c>
      <c r="C33">
        <f t="shared" si="1"/>
        <v>0.95554420223916114</v>
      </c>
      <c r="D33">
        <f t="shared" si="4"/>
        <v>-0.15999999999998238</v>
      </c>
      <c r="E33">
        <f t="shared" si="2"/>
        <v>0.10431636451172771</v>
      </c>
      <c r="F33">
        <f t="shared" si="3"/>
        <v>0.85420367720834989</v>
      </c>
      <c r="G33">
        <f t="shared" si="5"/>
        <v>0</v>
      </c>
      <c r="L33">
        <f t="shared" si="6"/>
        <v>0.73617837905558847</v>
      </c>
      <c r="M33">
        <f t="shared" si="7"/>
        <v>0.424022317024844</v>
      </c>
      <c r="N33">
        <f t="shared" si="8"/>
        <v>1</v>
      </c>
    </row>
    <row r="34" spans="1:14" x14ac:dyDescent="0.25">
      <c r="A34">
        <v>1.2596000000000001</v>
      </c>
      <c r="B34">
        <f t="shared" si="0"/>
        <v>1.1223190277278561</v>
      </c>
      <c r="C34">
        <f t="shared" si="1"/>
        <v>0.95196793866320017</v>
      </c>
      <c r="D34">
        <f t="shared" si="4"/>
        <v>-1.1900000000000022</v>
      </c>
      <c r="E34">
        <f t="shared" si="2"/>
        <v>0.10023265196450631</v>
      </c>
      <c r="F34">
        <f t="shared" si="3"/>
        <v>0.85095379616778888</v>
      </c>
      <c r="G34">
        <f t="shared" si="5"/>
        <v>0</v>
      </c>
      <c r="L34">
        <f t="shared" si="6"/>
        <v>0.692866698664799</v>
      </c>
      <c r="M34">
        <f t="shared" si="7"/>
        <v>0.40928603487284509</v>
      </c>
      <c r="N34">
        <f t="shared" si="8"/>
        <v>1</v>
      </c>
    </row>
    <row r="35" spans="1:14" x14ac:dyDescent="0.25">
      <c r="A35">
        <v>1.2593000000000001</v>
      </c>
      <c r="B35">
        <f t="shared" si="0"/>
        <v>1.1221853679316978</v>
      </c>
      <c r="C35">
        <f t="shared" si="1"/>
        <v>0.9518760365100094</v>
      </c>
      <c r="D35">
        <f t="shared" si="4"/>
        <v>-2.9999999999996696E-2</v>
      </c>
      <c r="E35">
        <f t="shared" si="2"/>
        <v>0.10012920335980822</v>
      </c>
      <c r="F35">
        <f t="shared" si="3"/>
        <v>0.8508710117455206</v>
      </c>
      <c r="G35">
        <f t="shared" si="5"/>
        <v>1</v>
      </c>
      <c r="L35">
        <f t="shared" si="6"/>
        <v>0.74279126056332367</v>
      </c>
      <c r="M35">
        <f t="shared" si="7"/>
        <v>0.42620781809706271</v>
      </c>
      <c r="N35">
        <f t="shared" si="8"/>
        <v>0</v>
      </c>
    </row>
    <row r="36" spans="1:14" x14ac:dyDescent="0.25">
      <c r="A36">
        <v>1.2692000000000001</v>
      </c>
      <c r="B36">
        <f t="shared" si="0"/>
        <v>1.1265877684406129</v>
      </c>
      <c r="C36">
        <f t="shared" si="1"/>
        <v>0.95486352527937712</v>
      </c>
      <c r="D36">
        <f t="shared" si="4"/>
        <v>0.99000000000000199</v>
      </c>
      <c r="E36">
        <f t="shared" si="2"/>
        <v>0.10353006342837467</v>
      </c>
      <c r="F36">
        <f t="shared" si="3"/>
        <v>0.8535806813475415</v>
      </c>
      <c r="G36">
        <f t="shared" si="5"/>
        <v>1</v>
      </c>
      <c r="L36">
        <f t="shared" si="6"/>
        <v>0.78889786644706938</v>
      </c>
      <c r="M36">
        <f t="shared" si="7"/>
        <v>0.44099659418449622</v>
      </c>
      <c r="N36">
        <f t="shared" si="8"/>
        <v>0</v>
      </c>
    </row>
    <row r="37" spans="1:14" x14ac:dyDescent="0.25">
      <c r="A37">
        <v>1.2717000000000001</v>
      </c>
      <c r="B37">
        <f t="shared" si="0"/>
        <v>1.1276967677527501</v>
      </c>
      <c r="C37">
        <f t="shared" si="1"/>
        <v>0.95560315270565677</v>
      </c>
      <c r="D37">
        <f t="shared" si="4"/>
        <v>0.24999999999999467</v>
      </c>
      <c r="E37">
        <f t="shared" si="2"/>
        <v>0.10438467128788351</v>
      </c>
      <c r="F37">
        <f t="shared" si="3"/>
        <v>0.85425773518789316</v>
      </c>
      <c r="G37">
        <f t="shared" si="5"/>
        <v>1</v>
      </c>
      <c r="L37">
        <f t="shared" si="6"/>
        <v>0.75448526679988281</v>
      </c>
      <c r="M37">
        <f t="shared" si="7"/>
        <v>0.43003226135722211</v>
      </c>
      <c r="N37">
        <f t="shared" si="8"/>
        <v>0</v>
      </c>
    </row>
    <row r="38" spans="1:14" x14ac:dyDescent="0.25">
      <c r="A38">
        <v>1.3358000000000001</v>
      </c>
      <c r="B38">
        <f t="shared" si="0"/>
        <v>1.1557681428383464</v>
      </c>
      <c r="C38">
        <f t="shared" si="1"/>
        <v>0.97251519660612495</v>
      </c>
      <c r="D38">
        <f t="shared" si="4"/>
        <v>6.4100000000000046</v>
      </c>
      <c r="E38">
        <f t="shared" si="2"/>
        <v>0.12574143912871555</v>
      </c>
      <c r="F38">
        <f t="shared" si="3"/>
        <v>0.87065975892720315</v>
      </c>
      <c r="G38">
        <f t="shared" si="5"/>
        <v>1</v>
      </c>
      <c r="L38">
        <f t="shared" si="6"/>
        <v>1.0853398024739522</v>
      </c>
      <c r="M38">
        <f t="shared" si="7"/>
        <v>0.52046184568402443</v>
      </c>
      <c r="N38">
        <f t="shared" si="8"/>
        <v>1</v>
      </c>
    </row>
    <row r="39" spans="1:14" x14ac:dyDescent="0.25">
      <c r="A39">
        <v>1.3909</v>
      </c>
      <c r="B39">
        <f t="shared" si="0"/>
        <v>1.1793642355099632</v>
      </c>
      <c r="C39">
        <f t="shared" si="1"/>
        <v>0.98386224807053191</v>
      </c>
      <c r="D39">
        <f t="shared" si="4"/>
        <v>5.5099999999999927</v>
      </c>
      <c r="E39">
        <f t="shared" si="2"/>
        <v>0.143295907124072</v>
      </c>
      <c r="F39">
        <f t="shared" si="3"/>
        <v>0.88336873986208631</v>
      </c>
      <c r="G39">
        <f t="shared" si="5"/>
        <v>1</v>
      </c>
      <c r="L39">
        <f t="shared" si="6"/>
        <v>1.0237117381693126</v>
      </c>
      <c r="M39">
        <f t="shared" si="7"/>
        <v>0.50585847720356714</v>
      </c>
      <c r="N39">
        <f t="shared" si="8"/>
        <v>1</v>
      </c>
    </row>
    <row r="40" spans="1:14" x14ac:dyDescent="0.25">
      <c r="A40">
        <v>1.4027000000000001</v>
      </c>
      <c r="B40">
        <f t="shared" si="0"/>
        <v>1.184356365288759</v>
      </c>
      <c r="C40">
        <f t="shared" si="1"/>
        <v>0.98590504875463014</v>
      </c>
      <c r="D40">
        <f t="shared" si="4"/>
        <v>1.1800000000000033</v>
      </c>
      <c r="E40">
        <f t="shared" si="2"/>
        <v>0.14696479698974746</v>
      </c>
      <c r="F40">
        <f t="shared" si="3"/>
        <v>0.88593386666304175</v>
      </c>
      <c r="G40">
        <f t="shared" si="5"/>
        <v>0</v>
      </c>
      <c r="L40">
        <f t="shared" si="6"/>
        <v>0.78892135522493445</v>
      </c>
      <c r="M40">
        <f t="shared" si="7"/>
        <v>0.44100393397435711</v>
      </c>
      <c r="N40">
        <f t="shared" si="8"/>
        <v>1</v>
      </c>
    </row>
    <row r="41" spans="1:14" x14ac:dyDescent="0.25">
      <c r="A41">
        <v>1.3917999999999999</v>
      </c>
      <c r="B41">
        <f t="shared" si="0"/>
        <v>1.1797457353175724</v>
      </c>
      <c r="C41">
        <f t="shared" si="1"/>
        <v>0.98402288440142005</v>
      </c>
      <c r="D41">
        <f t="shared" si="4"/>
        <v>-1.0900000000000132</v>
      </c>
      <c r="E41">
        <f t="shared" si="2"/>
        <v>0.14357683215899611</v>
      </c>
      <c r="F41">
        <f t="shared" si="3"/>
        <v>0.88356627646334973</v>
      </c>
      <c r="G41">
        <f t="shared" si="5"/>
        <v>0</v>
      </c>
      <c r="L41">
        <f t="shared" si="6"/>
        <v>0.68911646732976128</v>
      </c>
      <c r="M41">
        <f t="shared" si="7"/>
        <v>0.40797451250898675</v>
      </c>
      <c r="N41">
        <f t="shared" si="8"/>
        <v>1</v>
      </c>
    </row>
    <row r="42" spans="1:14" x14ac:dyDescent="0.25">
      <c r="A42">
        <v>1.345</v>
      </c>
      <c r="B42">
        <f t="shared" si="0"/>
        <v>1.1597413504743201</v>
      </c>
      <c r="C42">
        <f t="shared" si="1"/>
        <v>0.97461613243726408</v>
      </c>
      <c r="D42">
        <f t="shared" si="4"/>
        <v>-4.6799999999999953</v>
      </c>
      <c r="E42">
        <f t="shared" si="2"/>
        <v>0.12872228433842678</v>
      </c>
      <c r="F42">
        <f t="shared" si="3"/>
        <v>0.87286796332988947</v>
      </c>
      <c r="G42">
        <f t="shared" si="5"/>
        <v>0</v>
      </c>
      <c r="L42">
        <f t="shared" si="6"/>
        <v>0.55777677276848026</v>
      </c>
      <c r="M42">
        <f t="shared" si="7"/>
        <v>0.35805950025638111</v>
      </c>
      <c r="N42">
        <f t="shared" si="8"/>
        <v>1</v>
      </c>
    </row>
    <row r="43" spans="1:14" x14ac:dyDescent="0.25">
      <c r="A43">
        <v>1.3265</v>
      </c>
      <c r="B43">
        <f t="shared" si="0"/>
        <v>1.1517378173872732</v>
      </c>
      <c r="C43">
        <f t="shared" si="1"/>
        <v>0.97030776516039308</v>
      </c>
      <c r="D43">
        <f t="shared" si="4"/>
        <v>-1.8499999999999961</v>
      </c>
      <c r="E43">
        <f t="shared" si="2"/>
        <v>0.12270725431834797</v>
      </c>
      <c r="F43">
        <f t="shared" si="3"/>
        <v>0.8683913066271528</v>
      </c>
      <c r="G43">
        <f t="shared" si="5"/>
        <v>0</v>
      </c>
      <c r="L43">
        <f t="shared" si="6"/>
        <v>0.66196228548776281</v>
      </c>
      <c r="M43">
        <f t="shared" si="7"/>
        <v>0.39830162890458498</v>
      </c>
      <c r="N43">
        <f t="shared" si="8"/>
        <v>1</v>
      </c>
    </row>
    <row r="44" spans="1:14" x14ac:dyDescent="0.25">
      <c r="A44">
        <v>1.2983</v>
      </c>
      <c r="B44">
        <f t="shared" si="0"/>
        <v>1.1394296819023102</v>
      </c>
      <c r="C44">
        <f t="shared" si="1"/>
        <v>0.96310204528632548</v>
      </c>
      <c r="D44">
        <f t="shared" si="4"/>
        <v>-2.8200000000000003</v>
      </c>
      <c r="E44">
        <f t="shared" si="2"/>
        <v>0.11337505709490224</v>
      </c>
      <c r="F44">
        <f t="shared" si="3"/>
        <v>0.86128488125471836</v>
      </c>
      <c r="G44">
        <f t="shared" si="5"/>
        <v>0</v>
      </c>
      <c r="L44">
        <f t="shared" si="6"/>
        <v>0.62611538296437319</v>
      </c>
      <c r="M44">
        <f t="shared" si="7"/>
        <v>0.38503748843638541</v>
      </c>
      <c r="N44">
        <f t="shared" si="8"/>
        <v>1</v>
      </c>
    </row>
    <row r="45" spans="1:14" x14ac:dyDescent="0.25">
      <c r="A45">
        <v>1.2811999999999999</v>
      </c>
      <c r="B45">
        <f t="shared" si="0"/>
        <v>1.1319010557464817</v>
      </c>
      <c r="C45">
        <f t="shared" si="1"/>
        <v>0.95835922868687262</v>
      </c>
      <c r="D45">
        <f t="shared" si="4"/>
        <v>-1.7100000000000115</v>
      </c>
      <c r="E45">
        <f t="shared" si="2"/>
        <v>0.10761692999178413</v>
      </c>
      <c r="F45">
        <f t="shared" si="3"/>
        <v>0.85680430736146884</v>
      </c>
      <c r="G45">
        <f t="shared" si="5"/>
        <v>1</v>
      </c>
      <c r="L45">
        <f t="shared" si="6"/>
        <v>0.67024373481122324</v>
      </c>
      <c r="M45">
        <f t="shared" si="7"/>
        <v>0.40128498664117218</v>
      </c>
      <c r="N45">
        <f t="shared" si="8"/>
        <v>0</v>
      </c>
    </row>
    <row r="46" spans="1:14" x14ac:dyDescent="0.25">
      <c r="A46">
        <v>1.2922</v>
      </c>
      <c r="B46">
        <f t="shared" si="0"/>
        <v>1.1367497525840944</v>
      </c>
      <c r="C46">
        <f t="shared" si="1"/>
        <v>0.96144240441948248</v>
      </c>
      <c r="D46">
        <f t="shared" si="4"/>
        <v>1.1000000000000121</v>
      </c>
      <c r="E46">
        <f t="shared" si="2"/>
        <v>0.11132973670415008</v>
      </c>
      <c r="F46">
        <f t="shared" si="3"/>
        <v>0.85970163381172671</v>
      </c>
      <c r="G46">
        <f t="shared" si="5"/>
        <v>0</v>
      </c>
      <c r="L46">
        <f t="shared" si="6"/>
        <v>0.79243684288444083</v>
      </c>
      <c r="M46">
        <f t="shared" si="7"/>
        <v>0.44210028712042582</v>
      </c>
      <c r="N46">
        <f t="shared" si="8"/>
        <v>1</v>
      </c>
    </row>
    <row r="47" spans="1:14" x14ac:dyDescent="0.25">
      <c r="A47">
        <v>1.2861</v>
      </c>
      <c r="B47">
        <f t="shared" si="0"/>
        <v>1.1340634902861479</v>
      </c>
      <c r="C47">
        <f t="shared" si="1"/>
        <v>0.95974698839170403</v>
      </c>
      <c r="D47">
        <f t="shared" si="4"/>
        <v>-0.60999999999999943</v>
      </c>
      <c r="E47">
        <f t="shared" si="2"/>
        <v>0.10927473823029511</v>
      </c>
      <c r="F47">
        <f t="shared" si="3"/>
        <v>0.85810169336562669</v>
      </c>
      <c r="G47">
        <f t="shared" si="5"/>
        <v>0</v>
      </c>
      <c r="L47">
        <f t="shared" si="6"/>
        <v>0.71561579648823215</v>
      </c>
      <c r="M47">
        <f t="shared" si="7"/>
        <v>0.41711891319318517</v>
      </c>
      <c r="N47">
        <f t="shared" si="8"/>
        <v>1</v>
      </c>
    </row>
    <row r="48" spans="1:14" x14ac:dyDescent="0.25">
      <c r="A48">
        <v>1.2837000000000001</v>
      </c>
      <c r="B48">
        <f t="shared" si="0"/>
        <v>1.1330048543585327</v>
      </c>
      <c r="C48">
        <f t="shared" si="1"/>
        <v>0.95907014653328471</v>
      </c>
      <c r="D48">
        <f t="shared" si="4"/>
        <v>-0.23999999999999577</v>
      </c>
      <c r="E48">
        <f t="shared" si="2"/>
        <v>0.10846354120359523</v>
      </c>
      <c r="F48">
        <f t="shared" si="3"/>
        <v>0.85746760114439879</v>
      </c>
      <c r="G48">
        <f t="shared" si="5"/>
        <v>0</v>
      </c>
      <c r="L48">
        <f t="shared" si="6"/>
        <v>0.73182907127363117</v>
      </c>
      <c r="M48">
        <f t="shared" si="7"/>
        <v>0.42257580924855676</v>
      </c>
      <c r="N48">
        <f t="shared" si="8"/>
        <v>1</v>
      </c>
    </row>
    <row r="49" spans="1:14" x14ac:dyDescent="0.25">
      <c r="A49">
        <v>1.2676000000000001</v>
      </c>
      <c r="B49">
        <f t="shared" si="0"/>
        <v>1.1258774356030057</v>
      </c>
      <c r="C49">
        <f t="shared" si="1"/>
        <v>0.95438703148315862</v>
      </c>
      <c r="D49">
        <f t="shared" si="4"/>
        <v>-1.6100000000000003</v>
      </c>
      <c r="E49">
        <f t="shared" si="2"/>
        <v>0.10298223051826293</v>
      </c>
      <c r="F49">
        <f t="shared" si="3"/>
        <v>0.85314584782111458</v>
      </c>
      <c r="G49">
        <f t="shared" si="5"/>
        <v>0</v>
      </c>
      <c r="L49">
        <f t="shared" si="6"/>
        <v>0.67512727296953057</v>
      </c>
      <c r="M49">
        <f t="shared" si="7"/>
        <v>0.40303043468017768</v>
      </c>
      <c r="N49">
        <f t="shared" si="8"/>
        <v>1</v>
      </c>
    </row>
    <row r="50" spans="1:14" x14ac:dyDescent="0.25">
      <c r="A50">
        <v>1.266</v>
      </c>
      <c r="B50">
        <f t="shared" si="0"/>
        <v>1.1251666543228163</v>
      </c>
      <c r="C50">
        <f t="shared" si="1"/>
        <v>0.9539080944566608</v>
      </c>
      <c r="D50">
        <f t="shared" si="4"/>
        <v>-0.16000000000000458</v>
      </c>
      <c r="E50">
        <f t="shared" si="2"/>
        <v>0.10243370568133631</v>
      </c>
      <c r="F50">
        <f t="shared" si="3"/>
        <v>0.85270982554848762</v>
      </c>
      <c r="G50">
        <f t="shared" si="5"/>
        <v>1</v>
      </c>
      <c r="L50">
        <f t="shared" si="6"/>
        <v>0.73655782264628611</v>
      </c>
      <c r="M50">
        <f t="shared" si="7"/>
        <v>0.42414817004127664</v>
      </c>
      <c r="N50">
        <f t="shared" si="8"/>
        <v>0</v>
      </c>
    </row>
    <row r="51" spans="1:14" x14ac:dyDescent="0.25">
      <c r="A51">
        <v>1.2927</v>
      </c>
      <c r="B51">
        <f t="shared" si="0"/>
        <v>1.1369696565871932</v>
      </c>
      <c r="C51">
        <f t="shared" si="1"/>
        <v>0.96157978741794925</v>
      </c>
      <c r="D51">
        <f t="shared" si="4"/>
        <v>2.6699999999999946</v>
      </c>
      <c r="E51">
        <f t="shared" si="2"/>
        <v>0.11149774880803018</v>
      </c>
      <c r="F51">
        <f t="shared" si="3"/>
        <v>0.85983203429851496</v>
      </c>
      <c r="G51">
        <f t="shared" si="5"/>
        <v>1</v>
      </c>
      <c r="L51">
        <f t="shared" si="6"/>
        <v>0.87061375424601473</v>
      </c>
      <c r="M51">
        <f t="shared" si="7"/>
        <v>0.4654160979356915</v>
      </c>
      <c r="N51">
        <f t="shared" si="8"/>
        <v>0</v>
      </c>
    </row>
    <row r="52" spans="1:14" x14ac:dyDescent="0.25">
      <c r="A52">
        <v>1.3579000000000001</v>
      </c>
      <c r="B52">
        <f t="shared" si="0"/>
        <v>1.1652896635600953</v>
      </c>
      <c r="C52">
        <f t="shared" si="1"/>
        <v>0.97742304536924807</v>
      </c>
      <c r="D52">
        <f t="shared" si="4"/>
        <v>6.5200000000000147</v>
      </c>
      <c r="E52">
        <f t="shared" si="2"/>
        <v>0.13286778831908436</v>
      </c>
      <c r="F52">
        <f t="shared" si="3"/>
        <v>0.87590510623214402</v>
      </c>
      <c r="G52">
        <f t="shared" si="5"/>
        <v>0</v>
      </c>
      <c r="L52">
        <f t="shared" si="6"/>
        <v>1.0905025493999196</v>
      </c>
      <c r="M52">
        <f t="shared" si="7"/>
        <v>0.52164612270525534</v>
      </c>
      <c r="N52">
        <f t="shared" si="8"/>
        <v>0</v>
      </c>
    </row>
    <row r="53" spans="1:14" x14ac:dyDescent="0.25">
      <c r="A53">
        <v>1.3287</v>
      </c>
      <c r="B53">
        <f t="shared" si="0"/>
        <v>1.1526925001924841</v>
      </c>
      <c r="C53">
        <f t="shared" si="1"/>
        <v>0.97083753851863897</v>
      </c>
      <c r="D53">
        <f t="shared" si="4"/>
        <v>-2.9200000000000115</v>
      </c>
      <c r="E53">
        <f t="shared" si="2"/>
        <v>0.12342693500442116</v>
      </c>
      <c r="F53">
        <f t="shared" si="3"/>
        <v>0.86893124660670795</v>
      </c>
      <c r="G53">
        <f t="shared" si="5"/>
        <v>1</v>
      </c>
      <c r="L53">
        <f t="shared" si="6"/>
        <v>0.62071136185849707</v>
      </c>
      <c r="M53">
        <f t="shared" si="7"/>
        <v>0.38298698736011633</v>
      </c>
      <c r="N53">
        <f t="shared" si="8"/>
        <v>0</v>
      </c>
    </row>
    <row r="54" spans="1:14" x14ac:dyDescent="0.25">
      <c r="A54">
        <v>1.3483000000000001</v>
      </c>
    </row>
  </sheetData>
  <conditionalFormatting sqref="R10:AL30">
    <cfRule type="cellIs" dxfId="0" priority="1" operator="greaterThan">
      <formula>0.65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Logistic Regression</vt:lpstr>
      <vt:lpstr>Ridge Regression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2010-09-02T02:43:51Z</dcterms:created>
  <dcterms:modified xsi:type="dcterms:W3CDTF">2010-08-27T18:16:52Z</dcterms:modified>
</cp:coreProperties>
</file>