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80" yWindow="90" windowWidth="21840" windowHeight="13740"/>
  </bookViews>
  <sheets>
    <sheet name="Price and Greeks" sheetId="1" r:id="rId1"/>
    <sheet name="IV and Volatility Smile" sheetId="2" r:id="rId2"/>
    <sheet name="Delta Neutral Strategy" sheetId="3" r:id="rId3"/>
  </sheets>
  <calcPr calcId="144525"/>
</workbook>
</file>

<file path=xl/calcChain.xml><?xml version="1.0" encoding="utf-8"?>
<calcChain xmlns="http://schemas.openxmlformats.org/spreadsheetml/2006/main">
  <c r="H47" i="3" l="1"/>
  <c r="H46" i="3"/>
  <c r="H45" i="3"/>
  <c r="H44" i="3"/>
  <c r="H43" i="3"/>
  <c r="H42" i="3"/>
  <c r="H41" i="3"/>
  <c r="H40" i="3"/>
  <c r="H39" i="3"/>
  <c r="H38" i="3"/>
  <c r="J34" i="3"/>
  <c r="J30" i="3"/>
  <c r="I47" i="3" l="1"/>
  <c r="J47" i="3" s="1"/>
  <c r="I45" i="3"/>
  <c r="J45" i="3" s="1"/>
  <c r="I43" i="3"/>
  <c r="J43" i="3" s="1"/>
  <c r="I41" i="3"/>
  <c r="J41" i="3" s="1"/>
  <c r="I39" i="3"/>
  <c r="I46" i="3"/>
  <c r="J46" i="3" s="1"/>
  <c r="I44" i="3"/>
  <c r="J44" i="3" s="1"/>
  <c r="I42" i="3"/>
  <c r="J42" i="3" s="1"/>
  <c r="I40" i="3"/>
  <c r="J40" i="3" s="1"/>
  <c r="I38" i="3"/>
  <c r="J38" i="3" s="1"/>
  <c r="J39" i="3"/>
  <c r="I6" i="3"/>
</calcChain>
</file>

<file path=xl/sharedStrings.xml><?xml version="1.0" encoding="utf-8"?>
<sst xmlns="http://schemas.openxmlformats.org/spreadsheetml/2006/main" count="78" uniqueCount="49">
  <si>
    <t>Delta Call</t>
  </si>
  <si>
    <t>Delta Put</t>
  </si>
  <si>
    <t>Gamma</t>
  </si>
  <si>
    <t>Vega</t>
  </si>
  <si>
    <t>Theta Call</t>
  </si>
  <si>
    <t>Theta Put</t>
  </si>
  <si>
    <t>Rho Call</t>
  </si>
  <si>
    <t>Rho Put</t>
  </si>
  <si>
    <t>Strike</t>
  </si>
  <si>
    <t>Volatility</t>
  </si>
  <si>
    <t>Yield</t>
  </si>
  <si>
    <t>strike</t>
  </si>
  <si>
    <t>call price</t>
  </si>
  <si>
    <t>IV</t>
  </si>
  <si>
    <t>Real data example of Implied Volatility and Volatility Smile</t>
  </si>
  <si>
    <t>Stock price</t>
  </si>
  <si>
    <t>Time to expiration</t>
  </si>
  <si>
    <t>days</t>
  </si>
  <si>
    <t>Risk free interest rate</t>
  </si>
  <si>
    <t>Stock Price</t>
  </si>
  <si>
    <t>Call Price</t>
  </si>
  <si>
    <t>Put Price</t>
  </si>
  <si>
    <t>Option Price and Option Greeks with Different Stock Prices</t>
  </si>
  <si>
    <t>Option Greeks</t>
  </si>
  <si>
    <t>Delta</t>
  </si>
  <si>
    <t>Measures the change of the price of the option with respect to a change in the price of the underlying.</t>
  </si>
  <si>
    <t>Theta</t>
  </si>
  <si>
    <t>Measures the change of delta with respect to a change in the price of the underlying.</t>
  </si>
  <si>
    <t>Measures the change of the price of the option with respect to a change in volatility.</t>
  </si>
  <si>
    <t>Measures the change of the price of the option with respect to time.</t>
  </si>
  <si>
    <t>Rho</t>
  </si>
  <si>
    <t>Measures the change of the price of the option with respect to a change in the interest rate.</t>
  </si>
  <si>
    <t>Delta Neutral Options Strategy</t>
  </si>
  <si>
    <t>Weekly Volatility</t>
  </si>
  <si>
    <t>Buy today</t>
  </si>
  <si>
    <t>Total portfolio delta</t>
  </si>
  <si>
    <t>put options @ 50 (delta = 22*-0.46 = -10.12)</t>
  </si>
  <si>
    <t>Today</t>
  </si>
  <si>
    <t>After 2 weeks</t>
  </si>
  <si>
    <t>If the price went up two full weeks respecting historical volatility it will be now worth say $56</t>
  </si>
  <si>
    <t>So our position will be</t>
  </si>
  <si>
    <t>If on the contrary the price went down two full weeks respecting historical volatility if will be now worth say $44</t>
  </si>
  <si>
    <t>Our put options that we bought at 2.80 are now at 0.35</t>
  </si>
  <si>
    <t>Our put options that we bought at 2.80 are now at 6.17</t>
  </si>
  <si>
    <t>Stock P/L</t>
  </si>
  <si>
    <t>Options P/L</t>
  </si>
  <si>
    <t>Total P/L</t>
  </si>
  <si>
    <t>Buy today 1000 Stock @ 50 (delta = +10 for 10 lots of 100 stock, delta for underlying is +1)</t>
  </si>
  <si>
    <t>Please note that if the stock does not move much we have a loss.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</si>
</sst>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</cellStyleXfs>
  <cellXfs count="8">
    <xf numFmtId="0" fontId="0" fillId="0" borderId="0" xfId="0"/>
    <xf numFmtId="10" fontId="0" fillId="0" borderId="0" xfId="0" applyNumberFormat="1"/>
    <xf numFmtId="0" fontId="5" fillId="0" borderId="0" xfId="0" applyFont="1"/>
    <xf numFmtId="0" fontId="2" fillId="2" borderId="0" xfId="1"/>
    <xf numFmtId="0" fontId="3" fillId="3" borderId="0" xfId="2"/>
    <xf numFmtId="1" fontId="0" fillId="0" borderId="0" xfId="0" applyNumberFormat="1"/>
    <xf numFmtId="0" fontId="4" fillId="0" borderId="0" xfId="0" applyFont="1"/>
    <xf numFmtId="1" fontId="1" fillId="4" borderId="0" xfId="3" applyNumberFormat="1"/>
  </cellXfs>
  <cellStyles count="4">
    <cellStyle name="20% - Accent1" xfId="3" builtinId="30"/>
    <cellStyle name="Good" xfId="1" builtinId="26"/>
    <cellStyle name="Neutral" xfId="2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Call price</c:v>
          </c:tx>
          <c:cat>
            <c:numRef>
              <c:f>'Price and Greeks'!$B$14:$B$23</c:f>
              <c:numCache>
                <c:formatCode>General</c:formatCode>
                <c:ptCount val="10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53</c:v>
                </c:pt>
                <c:pt idx="8">
                  <c:v>54</c:v>
                </c:pt>
                <c:pt idx="9">
                  <c:v>55</c:v>
                </c:pt>
              </c:numCache>
            </c:numRef>
          </c:cat>
          <c:val>
            <c:numRef>
              <c:f>'Price and Greeks'!$C$14:$C$23</c:f>
              <c:numCache>
                <c:formatCode>General</c:formatCode>
                <c:ptCount val="10"/>
                <c:pt idx="0">
                  <c:v>1.0133392372194756</c:v>
                </c:pt>
                <c:pt idx="1">
                  <c:v>1.3317548161404382</c:v>
                </c:pt>
                <c:pt idx="2">
                  <c:v>1.710586829261656</c:v>
                </c:pt>
                <c:pt idx="3">
                  <c:v>2.1516228289649932</c:v>
                </c:pt>
                <c:pt idx="4">
                  <c:v>2.6550705097531293</c:v>
                </c:pt>
                <c:pt idx="5">
                  <c:v>3.2195777403728534</c:v>
                </c:pt>
                <c:pt idx="6">
                  <c:v>3.8425385448770459</c:v>
                </c:pt>
                <c:pt idx="7">
                  <c:v>4.5202066435654693</c:v>
                </c:pt>
                <c:pt idx="8">
                  <c:v>5.2480553455476926</c:v>
                </c:pt>
                <c:pt idx="9">
                  <c:v>6.0210599270759539</c:v>
                </c:pt>
              </c:numCache>
            </c:numRef>
          </c:val>
          <c:smooth val="0"/>
        </c:ser>
        <c:ser>
          <c:idx val="1"/>
          <c:order val="1"/>
          <c:tx>
            <c:v>Put price</c:v>
          </c:tx>
          <c:cat>
            <c:numRef>
              <c:f>'Price and Greeks'!$B$14:$B$23</c:f>
              <c:numCache>
                <c:formatCode>General</c:formatCode>
                <c:ptCount val="10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53</c:v>
                </c:pt>
                <c:pt idx="8">
                  <c:v>54</c:v>
                </c:pt>
                <c:pt idx="9">
                  <c:v>55</c:v>
                </c:pt>
              </c:numCache>
            </c:numRef>
          </c:cat>
          <c:val>
            <c:numRef>
              <c:f>'Price and Greeks'!$D$14:$D$23</c:f>
              <c:numCache>
                <c:formatCode>General</c:formatCode>
                <c:ptCount val="10"/>
                <c:pt idx="0">
                  <c:v>4.8760281265312662</c:v>
                </c:pt>
                <c:pt idx="1">
                  <c:v>4.1944437054522288</c:v>
                </c:pt>
                <c:pt idx="2">
                  <c:v>3.5732757185734494</c:v>
                </c:pt>
                <c:pt idx="3">
                  <c:v>3.014311718276784</c:v>
                </c:pt>
                <c:pt idx="4">
                  <c:v>2.5177593990649201</c:v>
                </c:pt>
                <c:pt idx="5">
                  <c:v>2.0822666296846344</c:v>
                </c:pt>
                <c:pt idx="6">
                  <c:v>1.7052274341888323</c:v>
                </c:pt>
                <c:pt idx="7">
                  <c:v>1.3828955328772623</c:v>
                </c:pt>
                <c:pt idx="8">
                  <c:v>1.1107442348594798</c:v>
                </c:pt>
                <c:pt idx="9">
                  <c:v>0.88374881638774416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951552"/>
        <c:axId val="212329984"/>
      </c:lineChart>
      <c:catAx>
        <c:axId val="210951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Underlying price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2329984"/>
        <c:crosses val="autoZero"/>
        <c:auto val="1"/>
        <c:lblAlgn val="ctr"/>
        <c:lblOffset val="100"/>
        <c:noMultiLvlLbl val="0"/>
      </c:catAx>
      <c:valAx>
        <c:axId val="212329984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Option price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951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Implied Volatility</c:v>
          </c:tx>
          <c:marker>
            <c:symbol val="none"/>
          </c:marker>
          <c:xVal>
            <c:numRef>
              <c:f>'IV and Volatility Smile'!$B$10:$B$15</c:f>
              <c:numCache>
                <c:formatCode>General</c:formatCode>
                <c:ptCount val="6"/>
                <c:pt idx="0">
                  <c:v>10</c:v>
                </c:pt>
                <c:pt idx="1">
                  <c:v>10.5</c:v>
                </c:pt>
                <c:pt idx="2">
                  <c:v>11</c:v>
                </c:pt>
                <c:pt idx="3">
                  <c:v>11.5</c:v>
                </c:pt>
                <c:pt idx="4">
                  <c:v>12</c:v>
                </c:pt>
                <c:pt idx="5">
                  <c:v>12.5</c:v>
                </c:pt>
              </c:numCache>
            </c:numRef>
          </c:xVal>
          <c:yVal>
            <c:numRef>
              <c:f>'IV and Volatility Smile'!$D$10:$D$15</c:f>
              <c:numCache>
                <c:formatCode>General</c:formatCode>
                <c:ptCount val="6"/>
                <c:pt idx="0">
                  <c:v>0.52953909108493336</c:v>
                </c:pt>
                <c:pt idx="1">
                  <c:v>0.49893691055359768</c:v>
                </c:pt>
                <c:pt idx="2">
                  <c:v>0.48740949131394673</c:v>
                </c:pt>
                <c:pt idx="3">
                  <c:v>0.47852078516097435</c:v>
                </c:pt>
                <c:pt idx="4">
                  <c:v>0.47956693356082952</c:v>
                </c:pt>
                <c:pt idx="5">
                  <c:v>0.48413860577422918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686720"/>
        <c:axId val="213831680"/>
      </c:scatterChart>
      <c:valAx>
        <c:axId val="212686720"/>
        <c:scaling>
          <c:orientation val="minMax"/>
          <c:min val="9.9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Strike price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3831680"/>
        <c:crosses val="autoZero"/>
        <c:crossBetween val="midCat"/>
      </c:valAx>
      <c:valAx>
        <c:axId val="213831680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Volatility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26867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457201</xdr:colOff>
      <xdr:row>3</xdr:row>
      <xdr:rowOff>19050</xdr:rowOff>
    </xdr:from>
    <xdr:to>
      <xdr:col>22</xdr:col>
      <xdr:colOff>561975</xdr:colOff>
      <xdr:row>24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66674</xdr:colOff>
      <xdr:row>6</xdr:row>
      <xdr:rowOff>161924</xdr:rowOff>
    </xdr:from>
    <xdr:to>
      <xdr:col>17</xdr:col>
      <xdr:colOff>352425</xdr:colOff>
      <xdr:row>29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34"/>
  <sheetViews>
    <sheetView tabSelected="1" workbookViewId="0"/>
  </sheetViews>
  <sheetFormatPr defaultRowHeight="15" x14ac:dyDescent="0.25"/>
  <cols>
    <col min="2" max="2" width="20.42578125" customWidth="1"/>
    <col min="3" max="3" width="12" bestFit="1" customWidth="1"/>
    <col min="21" max="22" width="10.5703125" bestFit="1" customWidth="1"/>
    <col min="23" max="23" width="10.42578125" bestFit="1" customWidth="1"/>
  </cols>
  <sheetData>
    <row r="2" spans="2:12" ht="23.25" x14ac:dyDescent="0.35">
      <c r="B2" s="2" t="s">
        <v>22</v>
      </c>
    </row>
    <row r="7" spans="2:12" x14ac:dyDescent="0.25">
      <c r="B7" t="s">
        <v>8</v>
      </c>
      <c r="C7">
        <v>50</v>
      </c>
    </row>
    <row r="8" spans="2:12" x14ac:dyDescent="0.25">
      <c r="B8" t="s">
        <v>18</v>
      </c>
      <c r="C8" s="1">
        <v>3.3000000000000002E-2</v>
      </c>
    </row>
    <row r="9" spans="2:12" x14ac:dyDescent="0.25">
      <c r="B9" t="s">
        <v>16</v>
      </c>
      <c r="C9">
        <v>30</v>
      </c>
      <c r="D9" t="s">
        <v>17</v>
      </c>
    </row>
    <row r="10" spans="2:12" x14ac:dyDescent="0.25">
      <c r="B10" t="s">
        <v>9</v>
      </c>
      <c r="C10" s="1">
        <v>0.45</v>
      </c>
    </row>
    <row r="11" spans="2:12" x14ac:dyDescent="0.25">
      <c r="B11" t="s">
        <v>10</v>
      </c>
      <c r="C11">
        <v>0</v>
      </c>
    </row>
    <row r="13" spans="2:12" x14ac:dyDescent="0.25">
      <c r="B13" t="s">
        <v>19</v>
      </c>
      <c r="C13" t="s">
        <v>20</v>
      </c>
      <c r="D13" t="s">
        <v>21</v>
      </c>
      <c r="E13" t="s">
        <v>0</v>
      </c>
      <c r="F13" t="s">
        <v>1</v>
      </c>
      <c r="G13" t="s">
        <v>2</v>
      </c>
      <c r="H13" t="s">
        <v>3</v>
      </c>
      <c r="I13" t="s">
        <v>4</v>
      </c>
      <c r="J13" t="s">
        <v>5</v>
      </c>
      <c r="K13" t="s">
        <v>6</v>
      </c>
      <c r="L13" t="s">
        <v>7</v>
      </c>
    </row>
    <row r="14" spans="2:12" x14ac:dyDescent="0.25">
      <c r="B14">
        <v>46</v>
      </c>
      <c r="C14">
        <v>1.0133392372194756</v>
      </c>
      <c r="D14">
        <v>4.8760281265312662</v>
      </c>
      <c r="E14">
        <v>0.28919067617147109</v>
      </c>
      <c r="F14">
        <v>-0.71080932382852891</v>
      </c>
      <c r="G14">
        <v>5.7208761278820901E-2</v>
      </c>
      <c r="H14">
        <v>4.5395152074744383</v>
      </c>
      <c r="I14">
        <v>-12.662242311781036</v>
      </c>
      <c r="J14">
        <v>-11.016773578433748</v>
      </c>
      <c r="K14">
        <v>1.0241193222223495</v>
      </c>
      <c r="L14">
        <v>-3.1311047518869661</v>
      </c>
    </row>
    <row r="15" spans="2:12" x14ac:dyDescent="0.25">
      <c r="B15">
        <v>47</v>
      </c>
      <c r="C15">
        <v>1.3317548161404382</v>
      </c>
      <c r="D15">
        <v>4.1944437054522288</v>
      </c>
      <c r="E15">
        <v>0.34819598204449437</v>
      </c>
      <c r="F15">
        <v>-0.65180401795550569</v>
      </c>
      <c r="G15">
        <v>6.0552080944588721E-2</v>
      </c>
      <c r="H15">
        <v>5.0159830052473682</v>
      </c>
      <c r="I15">
        <v>-14.039258173386271</v>
      </c>
      <c r="J15">
        <v>-12.393789440038981</v>
      </c>
      <c r="K15">
        <v>1.252788028329233</v>
      </c>
      <c r="L15">
        <v>-2.9024360457800826</v>
      </c>
    </row>
    <row r="16" spans="2:12" x14ac:dyDescent="0.25">
      <c r="B16">
        <v>48</v>
      </c>
      <c r="C16">
        <v>1.710586829261656</v>
      </c>
      <c r="D16">
        <v>3.5732757185734494</v>
      </c>
      <c r="E16">
        <v>0.4097740111823151</v>
      </c>
      <c r="F16">
        <v>-0.59022598881768495</v>
      </c>
      <c r="G16">
        <v>6.2337047906006304E-2</v>
      </c>
      <c r="H16">
        <v>5.385920939078944</v>
      </c>
      <c r="I16">
        <v>-15.134619203860302</v>
      </c>
      <c r="J16">
        <v>-13.489150470513014</v>
      </c>
      <c r="K16">
        <v>1.4965471422907888</v>
      </c>
      <c r="L16">
        <v>-2.6586769318185266</v>
      </c>
    </row>
    <row r="17" spans="2:21" x14ac:dyDescent="0.25">
      <c r="B17">
        <v>49</v>
      </c>
      <c r="C17">
        <v>2.1516228289649932</v>
      </c>
      <c r="D17">
        <v>3.014311718276784</v>
      </c>
      <c r="E17">
        <v>0.47233590267976722</v>
      </c>
      <c r="F17">
        <v>-0.52766409732023278</v>
      </c>
      <c r="G17">
        <v>6.2523929243118476E-2</v>
      </c>
      <c r="H17">
        <v>5.6294982792272794</v>
      </c>
      <c r="I17">
        <v>-15.892408955190993</v>
      </c>
      <c r="J17">
        <v>-14.246940221843705</v>
      </c>
      <c r="K17">
        <v>1.749403033528633</v>
      </c>
      <c r="L17">
        <v>-2.4058210405806824</v>
      </c>
    </row>
    <row r="18" spans="2:21" x14ac:dyDescent="0.25">
      <c r="B18">
        <v>50</v>
      </c>
      <c r="C18">
        <v>2.6550705097531293</v>
      </c>
      <c r="D18">
        <v>2.5177593990649201</v>
      </c>
      <c r="E18">
        <v>0.53431511607799664</v>
      </c>
      <c r="F18">
        <v>-0.4656848839220033</v>
      </c>
      <c r="G18">
        <v>6.1193826630947731E-2</v>
      </c>
      <c r="H18">
        <v>5.7369212466513497</v>
      </c>
      <c r="I18">
        <v>-16.283689980665486</v>
      </c>
      <c r="J18">
        <v>-14.638221247318198</v>
      </c>
      <c r="K18">
        <v>2.0050571078455586</v>
      </c>
      <c r="L18">
        <v>-2.150166966263757</v>
      </c>
    </row>
    <row r="19" spans="2:21" x14ac:dyDescent="0.25">
      <c r="B19">
        <v>51</v>
      </c>
      <c r="C19">
        <v>3.2195777403728534</v>
      </c>
      <c r="D19">
        <v>2.0822666296846344</v>
      </c>
      <c r="E19">
        <v>0.59427738014872067</v>
      </c>
      <c r="F19">
        <v>-0.40572261985127933</v>
      </c>
      <c r="G19">
        <v>5.8527468656955732E-2</v>
      </c>
      <c r="H19">
        <v>5.7086229741278194</v>
      </c>
      <c r="I19">
        <v>-16.307204795503107</v>
      </c>
      <c r="J19">
        <v>-14.661736062155818</v>
      </c>
      <c r="K19">
        <v>2.2573807206009917</v>
      </c>
      <c r="L19">
        <v>-1.8978433535083239</v>
      </c>
      <c r="U19">
        <v>-1</v>
      </c>
    </row>
    <row r="20" spans="2:21" x14ac:dyDescent="0.25">
      <c r="B20">
        <v>52</v>
      </c>
      <c r="C20">
        <v>3.8425385448770459</v>
      </c>
      <c r="D20">
        <v>1.7052274341888323</v>
      </c>
      <c r="E20">
        <v>0.65100769854569118</v>
      </c>
      <c r="F20">
        <v>-0.34899230145430887</v>
      </c>
      <c r="G20">
        <v>5.4775637084962581E-2</v>
      </c>
      <c r="H20">
        <v>5.554249600415206</v>
      </c>
      <c r="I20">
        <v>-15.98679935984452</v>
      </c>
      <c r="J20">
        <v>-14.341330626497232</v>
      </c>
      <c r="K20">
        <v>2.5008218149582411</v>
      </c>
      <c r="L20">
        <v>-1.6544022591510743</v>
      </c>
      <c r="U20">
        <v>0.73</v>
      </c>
    </row>
    <row r="21" spans="2:21" x14ac:dyDescent="0.25">
      <c r="B21">
        <v>53</v>
      </c>
      <c r="C21">
        <v>4.5202066435654693</v>
      </c>
      <c r="D21">
        <v>1.3828955328772623</v>
      </c>
      <c r="E21">
        <v>0.7035629536315875</v>
      </c>
      <c r="F21">
        <v>-0.29643704636841245</v>
      </c>
      <c r="G21">
        <v>5.0226702744884798E-2</v>
      </c>
      <c r="H21">
        <v>5.2907553003893018</v>
      </c>
      <c r="I21">
        <v>-15.366404097715103</v>
      </c>
      <c r="J21">
        <v>-13.720935364367813</v>
      </c>
      <c r="K21">
        <v>2.7307191582423886</v>
      </c>
      <c r="L21">
        <v>-1.4245049158669267</v>
      </c>
      <c r="U21">
        <v>-0.8</v>
      </c>
    </row>
    <row r="22" spans="2:21" x14ac:dyDescent="0.25">
      <c r="B22">
        <v>54</v>
      </c>
      <c r="C22">
        <v>5.2480553455476926</v>
      </c>
      <c r="D22">
        <v>1.1107442348594798</v>
      </c>
      <c r="E22">
        <v>0.75129419225027616</v>
      </c>
      <c r="F22">
        <v>-0.24870580774972387</v>
      </c>
      <c r="G22">
        <v>4.5176028362551343E-2</v>
      </c>
      <c r="H22">
        <v>4.9399987014449893</v>
      </c>
      <c r="I22">
        <v>-14.50361691808839</v>
      </c>
      <c r="J22">
        <v>-12.858148184741101</v>
      </c>
      <c r="K22">
        <v>2.9434859196639347</v>
      </c>
      <c r="L22">
        <v>-1.2117381544453809</v>
      </c>
      <c r="U22">
        <v>1.03</v>
      </c>
    </row>
    <row r="23" spans="2:21" x14ac:dyDescent="0.25">
      <c r="B23">
        <v>55</v>
      </c>
      <c r="C23">
        <v>6.0210599270759539</v>
      </c>
      <c r="D23">
        <v>0.88374881638774416</v>
      </c>
      <c r="E23">
        <v>0.79384055974683598</v>
      </c>
      <c r="F23">
        <v>-0.20615944025316399</v>
      </c>
      <c r="G23">
        <v>3.9900647739762131E-2</v>
      </c>
      <c r="H23">
        <v>4.526229727979266</v>
      </c>
      <c r="I23">
        <v>-13.462945903891022</v>
      </c>
      <c r="J23">
        <v>-11.817477170543732</v>
      </c>
      <c r="K23">
        <v>3.1366809049166688</v>
      </c>
      <c r="L23">
        <v>-1.0185431691926468</v>
      </c>
    </row>
    <row r="29" spans="2:21" x14ac:dyDescent="0.25">
      <c r="B29" t="s">
        <v>23</v>
      </c>
    </row>
    <row r="30" spans="2:21" x14ac:dyDescent="0.25">
      <c r="B30" t="s">
        <v>24</v>
      </c>
      <c r="C30" t="s">
        <v>25</v>
      </c>
    </row>
    <row r="31" spans="2:21" x14ac:dyDescent="0.25">
      <c r="B31" t="s">
        <v>2</v>
      </c>
      <c r="C31" t="s">
        <v>27</v>
      </c>
    </row>
    <row r="32" spans="2:21" x14ac:dyDescent="0.25">
      <c r="B32" t="s">
        <v>3</v>
      </c>
      <c r="C32" t="s">
        <v>28</v>
      </c>
    </row>
    <row r="33" spans="2:3" x14ac:dyDescent="0.25">
      <c r="B33" t="s">
        <v>26</v>
      </c>
      <c r="C33" t="s">
        <v>29</v>
      </c>
    </row>
    <row r="34" spans="2:3" x14ac:dyDescent="0.25">
      <c r="B34" t="s">
        <v>30</v>
      </c>
      <c r="C34" t="s">
        <v>31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workbookViewId="0"/>
  </sheetViews>
  <sheetFormatPr defaultRowHeight="15" x14ac:dyDescent="0.25"/>
  <cols>
    <col min="3" max="3" width="11" customWidth="1"/>
  </cols>
  <sheetData>
    <row r="2" spans="2:5" ht="23.25" x14ac:dyDescent="0.35">
      <c r="B2" s="2" t="s">
        <v>14</v>
      </c>
    </row>
    <row r="4" spans="2:5" x14ac:dyDescent="0.25">
      <c r="B4" t="s">
        <v>15</v>
      </c>
      <c r="D4">
        <v>11.11</v>
      </c>
    </row>
    <row r="5" spans="2:5" x14ac:dyDescent="0.25">
      <c r="B5" t="s">
        <v>16</v>
      </c>
      <c r="D5">
        <v>16</v>
      </c>
      <c r="E5" t="s">
        <v>17</v>
      </c>
    </row>
    <row r="6" spans="2:5" x14ac:dyDescent="0.25">
      <c r="B6" t="s">
        <v>18</v>
      </c>
      <c r="D6" s="1">
        <v>3.3000000000000002E-2</v>
      </c>
    </row>
    <row r="9" spans="2:5" x14ac:dyDescent="0.25">
      <c r="B9" t="s">
        <v>11</v>
      </c>
      <c r="C9" t="s">
        <v>12</v>
      </c>
      <c r="D9" t="s">
        <v>13</v>
      </c>
    </row>
    <row r="10" spans="2:5" x14ac:dyDescent="0.25">
      <c r="B10">
        <v>10</v>
      </c>
      <c r="C10">
        <v>1.2310000000000001</v>
      </c>
      <c r="D10">
        <v>0.52953909108493336</v>
      </c>
    </row>
    <row r="11" spans="2:5" x14ac:dyDescent="0.25">
      <c r="B11">
        <v>10.5</v>
      </c>
      <c r="C11">
        <v>0.83250000000000002</v>
      </c>
      <c r="D11">
        <v>0.49893691055359768</v>
      </c>
    </row>
    <row r="12" spans="2:5" x14ac:dyDescent="0.25">
      <c r="B12">
        <v>11</v>
      </c>
      <c r="C12">
        <v>0.51849999999999996</v>
      </c>
      <c r="D12">
        <v>0.48740949131394673</v>
      </c>
    </row>
    <row r="13" spans="2:5" x14ac:dyDescent="0.25">
      <c r="B13">
        <v>11.5</v>
      </c>
      <c r="C13">
        <v>0.29199999999999998</v>
      </c>
      <c r="D13">
        <v>0.47852078516097435</v>
      </c>
    </row>
    <row r="14" spans="2:5" x14ac:dyDescent="0.25">
      <c r="B14">
        <v>12</v>
      </c>
      <c r="C14">
        <v>0.1535</v>
      </c>
      <c r="D14">
        <v>0.47956693356082952</v>
      </c>
    </row>
    <row r="15" spans="2:5" x14ac:dyDescent="0.25">
      <c r="B15">
        <v>12.5</v>
      </c>
      <c r="C15">
        <v>7.5999999999999998E-2</v>
      </c>
      <c r="D15">
        <v>0.48413860577422918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7"/>
  <sheetViews>
    <sheetView workbookViewId="0"/>
  </sheetViews>
  <sheetFormatPr defaultRowHeight="15" x14ac:dyDescent="0.25"/>
  <cols>
    <col min="2" max="2" width="20.28515625" customWidth="1"/>
    <col min="8" max="8" width="10.7109375" customWidth="1"/>
    <col min="9" max="9" width="10" customWidth="1"/>
    <col min="19" max="19" width="6" customWidth="1"/>
    <col min="21" max="21" width="12.7109375" bestFit="1" customWidth="1"/>
  </cols>
  <sheetData>
    <row r="2" spans="2:10" ht="23.25" x14ac:dyDescent="0.35">
      <c r="B2" s="2" t="s">
        <v>32</v>
      </c>
    </row>
    <row r="5" spans="2:10" x14ac:dyDescent="0.25">
      <c r="B5" s="6" t="s">
        <v>37</v>
      </c>
      <c r="H5" t="s">
        <v>47</v>
      </c>
    </row>
    <row r="6" spans="2:10" x14ac:dyDescent="0.25">
      <c r="H6" t="s">
        <v>34</v>
      </c>
      <c r="I6">
        <f>ROUND(10/ABS(F19),0)</f>
        <v>21</v>
      </c>
      <c r="J6" t="s">
        <v>36</v>
      </c>
    </row>
    <row r="7" spans="2:10" x14ac:dyDescent="0.25">
      <c r="B7" t="s">
        <v>8</v>
      </c>
      <c r="C7">
        <v>50</v>
      </c>
      <c r="H7" t="s">
        <v>35</v>
      </c>
      <c r="J7">
        <v>-0.12</v>
      </c>
    </row>
    <row r="8" spans="2:10" x14ac:dyDescent="0.25">
      <c r="B8" t="s">
        <v>18</v>
      </c>
      <c r="C8" s="1">
        <v>3.3000000000000002E-2</v>
      </c>
    </row>
    <row r="9" spans="2:10" x14ac:dyDescent="0.25">
      <c r="B9" t="s">
        <v>16</v>
      </c>
      <c r="C9">
        <v>30</v>
      </c>
      <c r="D9" t="s">
        <v>17</v>
      </c>
    </row>
    <row r="10" spans="2:10" x14ac:dyDescent="0.25">
      <c r="B10" t="s">
        <v>9</v>
      </c>
      <c r="C10" s="1">
        <v>0.4</v>
      </c>
    </row>
    <row r="11" spans="2:10" x14ac:dyDescent="0.25">
      <c r="B11" t="s">
        <v>10</v>
      </c>
      <c r="C11">
        <v>0</v>
      </c>
    </row>
    <row r="12" spans="2:10" x14ac:dyDescent="0.25">
      <c r="B12" t="s">
        <v>33</v>
      </c>
      <c r="C12" s="1">
        <v>0.05</v>
      </c>
    </row>
    <row r="14" spans="2:10" x14ac:dyDescent="0.25">
      <c r="B14" t="s">
        <v>19</v>
      </c>
      <c r="C14" t="s">
        <v>20</v>
      </c>
      <c r="D14" t="s">
        <v>21</v>
      </c>
      <c r="E14" t="s">
        <v>0</v>
      </c>
      <c r="F14" t="s">
        <v>1</v>
      </c>
    </row>
    <row r="15" spans="2:10" x14ac:dyDescent="0.25">
      <c r="B15">
        <v>42</v>
      </c>
      <c r="C15">
        <v>0.15963627014059445</v>
      </c>
      <c r="D15">
        <v>8.0223251594523877</v>
      </c>
      <c r="E15">
        <v>7.6589302947741855E-2</v>
      </c>
      <c r="F15">
        <v>-0.92341069705225809</v>
      </c>
    </row>
    <row r="16" spans="2:10" x14ac:dyDescent="0.25">
      <c r="B16">
        <v>44</v>
      </c>
      <c r="C16">
        <v>0.38317010471202834</v>
      </c>
      <c r="D16">
        <v>6.2458589940238225</v>
      </c>
      <c r="E16">
        <v>0.15255925774598489</v>
      </c>
      <c r="F16">
        <v>-0.84744074225401511</v>
      </c>
    </row>
    <row r="17" spans="2:10" x14ac:dyDescent="0.25">
      <c r="B17">
        <v>46</v>
      </c>
      <c r="C17">
        <v>0.79168854013400558</v>
      </c>
      <c r="D17">
        <v>4.6543774294457982</v>
      </c>
      <c r="E17">
        <v>0.26090579510322198</v>
      </c>
      <c r="F17">
        <v>-0.73909420489677802</v>
      </c>
    </row>
    <row r="18" spans="2:10" x14ac:dyDescent="0.25">
      <c r="B18">
        <v>48</v>
      </c>
      <c r="C18">
        <v>1.4426721771874356</v>
      </c>
      <c r="D18">
        <v>3.3053610664992243</v>
      </c>
      <c r="E18">
        <v>0.39281948168509445</v>
      </c>
      <c r="F18">
        <v>-0.60718051831490549</v>
      </c>
    </row>
    <row r="19" spans="2:10" x14ac:dyDescent="0.25">
      <c r="B19" s="3">
        <v>50</v>
      </c>
      <c r="C19" s="3">
        <v>2.3681674515927491</v>
      </c>
      <c r="D19" s="4">
        <v>2.2308563409045519</v>
      </c>
      <c r="E19" s="3">
        <v>0.53249807481861244</v>
      </c>
      <c r="F19" s="3">
        <v>-0.46750192518138761</v>
      </c>
    </row>
    <row r="20" spans="2:10" x14ac:dyDescent="0.25">
      <c r="B20">
        <v>52</v>
      </c>
      <c r="C20">
        <v>3.5665689251658157</v>
      </c>
      <c r="D20">
        <v>1.4292578144776042</v>
      </c>
      <c r="E20">
        <v>0.66319984746288507</v>
      </c>
      <c r="F20">
        <v>-0.33680015253711493</v>
      </c>
    </row>
    <row r="21" spans="2:10" x14ac:dyDescent="0.25">
      <c r="B21">
        <v>54</v>
      </c>
      <c r="C21">
        <v>5.0067195512377216</v>
      </c>
      <c r="D21">
        <v>0.86940844054951272</v>
      </c>
      <c r="E21">
        <v>0.77278594590927419</v>
      </c>
      <c r="F21">
        <v>-0.22721405409072579</v>
      </c>
    </row>
    <row r="22" spans="2:10" x14ac:dyDescent="0.25">
      <c r="B22">
        <v>56</v>
      </c>
      <c r="C22">
        <v>6.6400600285625053</v>
      </c>
      <c r="D22">
        <v>0.50274891787429432</v>
      </c>
      <c r="E22">
        <v>0.8561103401729131</v>
      </c>
      <c r="F22">
        <v>-0.14388965982708693</v>
      </c>
    </row>
    <row r="23" spans="2:10" x14ac:dyDescent="0.25">
      <c r="B23">
        <v>58</v>
      </c>
      <c r="C23">
        <v>8.4142384873158509</v>
      </c>
      <c r="D23">
        <v>0.27692737662764322</v>
      </c>
      <c r="E23">
        <v>0.91417250561670482</v>
      </c>
      <c r="F23">
        <v>-8.582749438329515E-2</v>
      </c>
    </row>
    <row r="24" spans="2:10" x14ac:dyDescent="0.25">
      <c r="B24">
        <v>60</v>
      </c>
      <c r="C24">
        <v>10.282972045914597</v>
      </c>
      <c r="D24">
        <v>0.14566093522639009</v>
      </c>
      <c r="E24">
        <v>0.95159323947482555</v>
      </c>
      <c r="F24">
        <v>-4.840676052517448E-2</v>
      </c>
    </row>
    <row r="28" spans="2:10" x14ac:dyDescent="0.25">
      <c r="B28" s="6" t="s">
        <v>38</v>
      </c>
      <c r="H28" t="s">
        <v>39</v>
      </c>
    </row>
    <row r="29" spans="2:10" x14ac:dyDescent="0.25">
      <c r="H29" t="s">
        <v>42</v>
      </c>
    </row>
    <row r="30" spans="2:10" x14ac:dyDescent="0.25">
      <c r="B30" t="s">
        <v>8</v>
      </c>
      <c r="C30">
        <v>50</v>
      </c>
      <c r="H30" t="s">
        <v>40</v>
      </c>
      <c r="J30">
        <f>1000*(56-50)+2200*(0.35-2.8)</f>
        <v>610.00000000000091</v>
      </c>
    </row>
    <row r="31" spans="2:10" x14ac:dyDescent="0.25">
      <c r="B31" t="s">
        <v>18</v>
      </c>
      <c r="C31" s="1">
        <v>3.3000000000000002E-2</v>
      </c>
    </row>
    <row r="32" spans="2:10" x14ac:dyDescent="0.25">
      <c r="B32" t="s">
        <v>16</v>
      </c>
      <c r="C32">
        <v>16</v>
      </c>
      <c r="D32" t="s">
        <v>17</v>
      </c>
      <c r="H32" t="s">
        <v>41</v>
      </c>
    </row>
    <row r="33" spans="2:12" x14ac:dyDescent="0.25">
      <c r="B33" t="s">
        <v>9</v>
      </c>
      <c r="C33" s="1">
        <v>0.4</v>
      </c>
      <c r="H33" t="s">
        <v>43</v>
      </c>
    </row>
    <row r="34" spans="2:12" x14ac:dyDescent="0.25">
      <c r="B34" t="s">
        <v>10</v>
      </c>
      <c r="C34">
        <v>0</v>
      </c>
      <c r="H34" t="s">
        <v>40</v>
      </c>
      <c r="J34">
        <f>1000*(44-50)+2200*(6.17-2.8)</f>
        <v>1414</v>
      </c>
    </row>
    <row r="35" spans="2:12" x14ac:dyDescent="0.25">
      <c r="B35" t="s">
        <v>33</v>
      </c>
      <c r="C35" s="1">
        <v>0.05</v>
      </c>
    </row>
    <row r="37" spans="2:12" x14ac:dyDescent="0.25">
      <c r="B37" t="s">
        <v>19</v>
      </c>
      <c r="C37" t="s">
        <v>20</v>
      </c>
      <c r="D37" t="s">
        <v>21</v>
      </c>
      <c r="E37" t="s">
        <v>0</v>
      </c>
      <c r="F37" t="s">
        <v>1</v>
      </c>
      <c r="H37" t="s">
        <v>44</v>
      </c>
      <c r="I37" t="s">
        <v>45</v>
      </c>
      <c r="J37" t="s">
        <v>46</v>
      </c>
    </row>
    <row r="38" spans="2:12" x14ac:dyDescent="0.25">
      <c r="B38">
        <v>42</v>
      </c>
      <c r="C38">
        <v>2.8612470647522491E-2</v>
      </c>
      <c r="D38">
        <v>7.9553328888102497</v>
      </c>
      <c r="E38">
        <v>2.2320481601060767E-2</v>
      </c>
      <c r="F38">
        <v>-0.97767951839893918</v>
      </c>
      <c r="H38">
        <f>1000*(B38-50)</f>
        <v>-8000</v>
      </c>
      <c r="I38" s="5">
        <f>2200*(D38-$D$19)</f>
        <v>12593.848405392535</v>
      </c>
      <c r="J38" s="7">
        <f>H38+I38</f>
        <v>4593.8484053925349</v>
      </c>
    </row>
    <row r="39" spans="2:12" x14ac:dyDescent="0.25">
      <c r="B39">
        <v>44</v>
      </c>
      <c r="C39">
        <v>0.11614873417694895</v>
      </c>
      <c r="D39" s="4">
        <v>6.0428691523396703</v>
      </c>
      <c r="E39">
        <v>7.2646453954911663E-2</v>
      </c>
      <c r="F39">
        <v>-0.92735354604508835</v>
      </c>
      <c r="H39">
        <f t="shared" ref="H39:H47" si="0">1000*(B39-50)</f>
        <v>-6000</v>
      </c>
      <c r="I39" s="5">
        <f t="shared" ref="I39:I47" si="1">2200*(D39-$D$19)</f>
        <v>8386.4281851572596</v>
      </c>
      <c r="J39" s="7">
        <f t="shared" ref="J39:J47" si="2">H39+I39</f>
        <v>2386.4281851572596</v>
      </c>
    </row>
    <row r="40" spans="2:12" x14ac:dyDescent="0.25">
      <c r="B40">
        <v>46</v>
      </c>
      <c r="C40">
        <v>0.35524383139962989</v>
      </c>
      <c r="D40">
        <v>4.2819642495623524</v>
      </c>
      <c r="E40">
        <v>0.17638544261389222</v>
      </c>
      <c r="F40">
        <v>-0.82361455738610778</v>
      </c>
      <c r="H40">
        <f t="shared" si="0"/>
        <v>-4000</v>
      </c>
      <c r="I40" s="5">
        <f t="shared" si="1"/>
        <v>4512.4373990471613</v>
      </c>
      <c r="J40" s="7">
        <f t="shared" si="2"/>
        <v>512.43739904716131</v>
      </c>
    </row>
    <row r="41" spans="2:12" x14ac:dyDescent="0.25">
      <c r="B41">
        <v>48</v>
      </c>
      <c r="C41">
        <v>0.85938314086443934</v>
      </c>
      <c r="D41">
        <v>2.7861035590271666</v>
      </c>
      <c r="E41">
        <v>0.33558857778381973</v>
      </c>
      <c r="F41">
        <v>-0.66441142221618033</v>
      </c>
      <c r="H41">
        <f t="shared" si="0"/>
        <v>-2000</v>
      </c>
      <c r="I41" s="5">
        <f t="shared" si="1"/>
        <v>1221.5438798697523</v>
      </c>
      <c r="J41" s="7">
        <f t="shared" si="2"/>
        <v>-778.45612013024765</v>
      </c>
    </row>
    <row r="42" spans="2:12" x14ac:dyDescent="0.25">
      <c r="B42" s="3">
        <v>50</v>
      </c>
      <c r="C42" s="3">
        <v>1.7172575161013532</v>
      </c>
      <c r="D42" s="3">
        <v>1.6439779342640761</v>
      </c>
      <c r="E42" s="3">
        <v>0.52374553039252303</v>
      </c>
      <c r="F42" s="3">
        <v>-0.47625446960747692</v>
      </c>
      <c r="H42">
        <f t="shared" si="0"/>
        <v>0</v>
      </c>
      <c r="I42" s="5">
        <f t="shared" si="1"/>
        <v>-1291.1324946090467</v>
      </c>
      <c r="J42" s="7">
        <f t="shared" si="2"/>
        <v>-1291.1324946090467</v>
      </c>
      <c r="L42" t="s">
        <v>48</v>
      </c>
    </row>
    <row r="43" spans="2:12" x14ac:dyDescent="0.25">
      <c r="B43">
        <v>52</v>
      </c>
      <c r="C43">
        <v>2.9462078538167282</v>
      </c>
      <c r="D43">
        <v>0.87292827197944989</v>
      </c>
      <c r="E43">
        <v>0.70008907865026004</v>
      </c>
      <c r="F43">
        <v>-0.2999109213497399</v>
      </c>
      <c r="H43">
        <f t="shared" si="0"/>
        <v>2000</v>
      </c>
      <c r="I43" s="5">
        <f t="shared" si="1"/>
        <v>-2987.4417516352241</v>
      </c>
      <c r="J43" s="7">
        <f t="shared" si="2"/>
        <v>-987.44175163522414</v>
      </c>
    </row>
    <row r="44" spans="2:12" x14ac:dyDescent="0.25">
      <c r="B44">
        <v>54</v>
      </c>
      <c r="C44">
        <v>4.4891058976329354</v>
      </c>
      <c r="D44">
        <v>0.41582631579565649</v>
      </c>
      <c r="E44">
        <v>0.83452494968423152</v>
      </c>
      <c r="F44">
        <v>-0.16547505031576851</v>
      </c>
      <c r="H44">
        <f t="shared" si="0"/>
        <v>4000</v>
      </c>
      <c r="I44" s="5">
        <f t="shared" si="1"/>
        <v>-3993.0660552395698</v>
      </c>
      <c r="J44" s="7">
        <f t="shared" si="2"/>
        <v>6.9339447604302222</v>
      </c>
    </row>
    <row r="45" spans="2:12" x14ac:dyDescent="0.25">
      <c r="B45">
        <v>56</v>
      </c>
      <c r="C45">
        <v>6.2511114265914518</v>
      </c>
      <c r="D45" s="4">
        <v>0.17783184475417346</v>
      </c>
      <c r="E45">
        <v>0.91976145112080876</v>
      </c>
      <c r="F45">
        <v>-8.023854887919124E-2</v>
      </c>
      <c r="H45">
        <f t="shared" si="0"/>
        <v>6000</v>
      </c>
      <c r="I45" s="5">
        <f t="shared" si="1"/>
        <v>-4516.653891530832</v>
      </c>
      <c r="J45" s="7">
        <f t="shared" si="2"/>
        <v>1483.346108469168</v>
      </c>
    </row>
    <row r="46" spans="2:12" x14ac:dyDescent="0.25">
      <c r="B46">
        <v>58</v>
      </c>
      <c r="C46">
        <v>8.1417860850483237</v>
      </c>
      <c r="D46">
        <v>6.8506503211044983E-2</v>
      </c>
      <c r="E46">
        <v>0.96559016077465687</v>
      </c>
      <c r="F46">
        <v>-3.4409839225343117E-2</v>
      </c>
      <c r="H46">
        <f t="shared" si="0"/>
        <v>8000</v>
      </c>
      <c r="I46" s="5">
        <f t="shared" si="1"/>
        <v>-4757.1696429257154</v>
      </c>
      <c r="J46" s="7">
        <f t="shared" si="2"/>
        <v>3242.8303570742846</v>
      </c>
    </row>
    <row r="47" spans="2:12" x14ac:dyDescent="0.25">
      <c r="B47">
        <v>60</v>
      </c>
      <c r="C47">
        <v>10.097170935736699</v>
      </c>
      <c r="D47">
        <v>2.3891353899421403E-2</v>
      </c>
      <c r="E47">
        <v>0.98684567895529118</v>
      </c>
      <c r="F47">
        <v>-1.3154321044708804E-2</v>
      </c>
      <c r="H47">
        <f t="shared" si="0"/>
        <v>10000</v>
      </c>
      <c r="I47" s="5">
        <f t="shared" si="1"/>
        <v>-4855.3229714112877</v>
      </c>
      <c r="J47" s="7">
        <f t="shared" si="2"/>
        <v>5144.6770285887123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Price and Greeks</vt:lpstr>
      <vt:lpstr>IV and Volatility Smile</vt:lpstr>
      <vt:lpstr>Delta Neutral Strategy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2010-09-02T02:43:21Z</dcterms:created>
  <dcterms:modified xsi:type="dcterms:W3CDTF">2010-08-27T18:15:44Z</dcterms:modified>
</cp:coreProperties>
</file>